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FU" sheetId="1" state="hidden" r:id="rId2"/>
    <sheet name="Inconsistencias" sheetId="2" state="visible" r:id="rId3"/>
    <sheet name="CRI-M" sheetId="3" state="visible" r:id="rId4"/>
    <sheet name="COG-M" sheetId="4" state="visible" r:id="rId5"/>
    <sheet name="BDI" sheetId="5" state="hidden" r:id="rId6"/>
    <sheet name="CRI-RYP" sheetId="6" state="visible" r:id="rId7"/>
    <sheet name="CRI-DE" sheetId="7" state="visible" r:id="rId8"/>
    <sheet name="COG-RYP" sheetId="8" state="visible" r:id="rId9"/>
    <sheet name="COG-FF" sheetId="9" state="visible" r:id="rId10"/>
    <sheet name="CTG-FF" sheetId="10" state="visible" r:id="rId11"/>
    <sheet name="CF" sheetId="11" state="visible" r:id="rId12"/>
    <sheet name="CA" sheetId="12" state="visible" r:id="rId13"/>
    <sheet name="EA" sheetId="13" state="visible" r:id="rId14"/>
    <sheet name="Plantilla" sheetId="14" state="visible" r:id="rId15"/>
  </sheets>
  <definedNames>
    <definedName function="false" hidden="false" localSheetId="11" name="_xlnm.Print_Titles" vbProcedure="false">CA!$1:$2</definedName>
    <definedName function="false" hidden="false" localSheetId="10" name="_xlnm.Print_Titles" vbProcedure="false">CF!$1:$2</definedName>
    <definedName function="false" hidden="false" localSheetId="8" name="_xlnm.Print_Titles" vbProcedure="false">'COG-FF'!$1:$2</definedName>
    <definedName function="false" hidden="false" localSheetId="3" name="_xlnm.Print_Titles" vbProcedure="false">'COG-M'!$1:$1</definedName>
    <definedName function="false" hidden="false" localSheetId="7" name="_xlnm.Print_Titles" vbProcedure="false">'COG-RYP'!$1:$1</definedName>
    <definedName function="false" hidden="false" localSheetId="6" name="_xlnm.Print_Titles" vbProcedure="false">'CRI-DE'!$1:$1</definedName>
    <definedName function="false" hidden="false" localSheetId="2" name="_xlnm.Print_Titles" vbProcedure="false">'CRI-M'!$1:$1</definedName>
    <definedName function="false" hidden="false" localSheetId="5" name="_xlnm.Print_Titles" vbProcedure="false">'CRI-RYP'!$1:$1</definedName>
    <definedName function="false" hidden="false" localSheetId="9" name="_xlnm.Print_Titles" vbProcedure="false">'CTG-FF'!$1:$2</definedName>
    <definedName function="false" hidden="false" localSheetId="12" name="_xlnm.Print_Titles" vbProcedure="false">EA!$1:$1</definedName>
    <definedName function="false" hidden="false" localSheetId="13" name="_xlnm.Print_Titles" vbProcedure="false">Plantilla!$1:$2</definedName>
    <definedName function="false" hidden="false" localSheetId="2" name="_xlnm.Print_Titles" vbProcedure="false">'CRI-M'!$1:$1</definedName>
    <definedName function="false" hidden="false" localSheetId="2" name="_xlnm.Print_Titles_0" vbProcedure="false">'CRI-M'!$1:$1</definedName>
    <definedName function="false" hidden="false" localSheetId="3" name="_xlnm.Print_Titles" vbProcedure="false">'COG-M'!$1:$1</definedName>
    <definedName function="false" hidden="false" localSheetId="3" name="_xlnm.Print_Titles_0" vbProcedure="false">'COG-M'!$1:$1</definedName>
    <definedName function="false" hidden="false" localSheetId="3" name="_xlnm._FilterDatabase" vbProcedure="false">'COG-M'!$C$1:$C$2088</definedName>
    <definedName function="false" hidden="false" localSheetId="5" name="_xlnm.Print_Titles" vbProcedure="false">'CRI-RYP'!$1:$1</definedName>
    <definedName function="false" hidden="false" localSheetId="5" name="_xlnm.Print_Titles_0" vbProcedure="false">'CRI-RYP'!$1:$1</definedName>
    <definedName function="false" hidden="false" localSheetId="6" name="_xlnm.Print_Titles" vbProcedure="false">'CRI-DE'!$1:$1</definedName>
    <definedName function="false" hidden="false" localSheetId="6" name="_xlnm.Print_Titles_0" vbProcedure="false">'CRI-DE'!$1:$1</definedName>
    <definedName function="false" hidden="false" localSheetId="7" name="_xlnm.Print_Titles" vbProcedure="false">'COG-RYP'!$1:$1</definedName>
    <definedName function="false" hidden="false" localSheetId="7" name="_xlnm.Print_Titles_0" vbProcedure="false">'COG-RYP'!$1:$1</definedName>
    <definedName function="false" hidden="false" localSheetId="8" name="_xlnm.Print_Titles" vbProcedure="false">'COG-FF'!$1:$2</definedName>
    <definedName function="false" hidden="false" localSheetId="8" name="_xlnm.Print_Titles_0" vbProcedure="false">'COG-FF'!$1:$2</definedName>
    <definedName function="false" hidden="false" localSheetId="9" name="_xlnm.Print_Titles" vbProcedure="false">'CTG-FF'!$1:$2</definedName>
    <definedName function="false" hidden="false" localSheetId="9" name="_xlnm.Print_Titles_0" vbProcedure="false">'CTG-FF'!$1:$2</definedName>
    <definedName function="false" hidden="false" localSheetId="10" name="_xlnm.Print_Titles" vbProcedure="false">CF!$1:$2</definedName>
    <definedName function="false" hidden="false" localSheetId="10" name="_xlnm.Print_Titles_0" vbProcedure="false">CF!$1:$2</definedName>
    <definedName function="false" hidden="false" localSheetId="11" name="_xlnm.Print_Titles" vbProcedure="false">CA!$1:$2</definedName>
    <definedName function="false" hidden="false" localSheetId="11" name="_xlnm.Print_Titles_0" vbProcedure="false">CA!$1:$2</definedName>
    <definedName function="false" hidden="false" localSheetId="12" name="_xlnm.Print_Titles" vbProcedure="false">EA!$1:$1</definedName>
    <definedName function="false" hidden="false" localSheetId="12" name="_xlnm.Print_Titles_0" vbProcedure="false">EA!$1:$1</definedName>
    <definedName function="false" hidden="false" localSheetId="13" name="_xlnm.Print_Titles" vbProcedure="false">Plantilla!$1:$2</definedName>
    <definedName function="false" hidden="false" localSheetId="13" name="_xlnm.Print_Titles_0" vbProcedure="false">Plantilla!$1:$2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<sst xmlns="http://schemas.openxmlformats.org/spreadsheetml/2006/main" count="5478" uniqueCount="1367">
  <si>
    <t xml:space="preserve">VERIFICACIÓN Y ANÁLISIS DE DOCUMENTACIÓN</t>
  </si>
  <si>
    <t xml:space="preserve">Dirección de Profesionalización y Seguimiento</t>
  </si>
  <si>
    <t xml:space="preserve">INFORMACIÓN DE RECEPCIÓN</t>
  </si>
  <si>
    <t xml:space="preserve">DATOS OFICIALÍA DE PARTES</t>
  </si>
  <si>
    <t xml:space="preserve">OFICIO DE REMISIÓN</t>
  </si>
  <si>
    <t xml:space="preserve">INFORMACIÓN QUE SE ACOMPAÑA</t>
  </si>
  <si>
    <t xml:space="preserve">No.</t>
  </si>
  <si>
    <t xml:space="preserve">Fecha de recepción</t>
  </si>
  <si>
    <t xml:space="preserve">No. de oficio</t>
  </si>
  <si>
    <t xml:space="preserve">Fecha del oficio</t>
  </si>
  <si>
    <t xml:space="preserve">Documentación</t>
  </si>
  <si>
    <t xml:space="preserve">Medio electrónico</t>
  </si>
  <si>
    <t xml:space="preserve">Nombre del remitente</t>
  </si>
  <si>
    <t xml:space="preserve">Cargo</t>
  </si>
  <si>
    <t xml:space="preserve">CÓDIGO DEL ENTE</t>
  </si>
  <si>
    <t xml:space="preserve">NOMBRE DEL ENTE PÚBLICO</t>
  </si>
  <si>
    <t xml:space="preserve">OBLIGACIÓN O DOCUMENTACIÓN REMITIDA</t>
  </si>
  <si>
    <t xml:space="preserve">EJERCICIO</t>
  </si>
  <si>
    <t xml:space="preserve">X</t>
  </si>
  <si>
    <t xml:space="preserve">Presupuesto de egresos</t>
  </si>
  <si>
    <t xml:space="preserve">Cuenta detallada de movimientos de fondos</t>
  </si>
  <si>
    <t xml:space="preserve">Modificación al presupuesto de egresos</t>
  </si>
  <si>
    <t xml:space="preserve">Corte del primer semestre</t>
  </si>
  <si>
    <t xml:space="preserve">Cuenta pública</t>
  </si>
  <si>
    <t xml:space="preserve">Corte anual</t>
  </si>
  <si>
    <t xml:space="preserve">1er. Informe de avances de gestión financiera</t>
  </si>
  <si>
    <t xml:space="preserve">Estados financieros</t>
  </si>
  <si>
    <t xml:space="preserve">2do. Informe de avances de gestión financiera</t>
  </si>
  <si>
    <t xml:space="preserve">Otros</t>
  </si>
  <si>
    <t xml:space="preserve">DOCUMENTACIÓN REMITIDA CORRESPONDE A UNA:</t>
  </si>
  <si>
    <t xml:space="preserve">Normal</t>
  </si>
  <si>
    <t xml:space="preserve">Complementaria</t>
  </si>
  <si>
    <t xml:space="preserve">INFORMACIÓN DE LA APROBACIÓN AL PRESUPUESTO DE EGRESOS Y SUS MODIFICACIONES</t>
  </si>
  <si>
    <t xml:space="preserve">ACTA DE APROBACIÓN</t>
  </si>
  <si>
    <t xml:space="preserve">PRESUPUESTO</t>
  </si>
  <si>
    <t xml:space="preserve">SEGÚN ACTA</t>
  </si>
  <si>
    <t xml:space="preserve">SEGÚN FORMATO</t>
  </si>
  <si>
    <t xml:space="preserve">Aprobado</t>
  </si>
  <si>
    <t xml:space="preserve">Acta Número</t>
  </si>
  <si>
    <t xml:space="preserve">Fecha Acuerdo</t>
  </si>
  <si>
    <t xml:space="preserve">Acuerdo Número</t>
  </si>
  <si>
    <t xml:space="preserve">Modificado</t>
  </si>
  <si>
    <t xml:space="preserve">Vigente</t>
  </si>
  <si>
    <t xml:space="preserve">VERIFICACIÓN DE CUMPLIMIENTO</t>
  </si>
  <si>
    <t xml:space="preserve">PRESUPUESTO DE EGRESOS Y SUS MODIFICACIONES</t>
  </si>
  <si>
    <t xml:space="preserve">Resultado y proyección de ingresos - LDF</t>
  </si>
  <si>
    <t xml:space="preserve">Estimación de ingresos (Clasificación por rubro de ingresos de libre disposición y etiquetados)</t>
  </si>
  <si>
    <t xml:space="preserve">Resultado y proyección de egresos - LDF</t>
  </si>
  <si>
    <t xml:space="preserve">Presupuesto de egresos (Clasificador por objeto del gasto y fuente de financiamiento)</t>
  </si>
  <si>
    <t xml:space="preserve">Presupuesto de egresos (Clasificador por tipo de gasto, fuente de financiamiento y objeto del gasto)</t>
  </si>
  <si>
    <t xml:space="preserve">Presupuesto de egresos (Clasificación funcional del gasto)</t>
  </si>
  <si>
    <t xml:space="preserve">Presupuesto de egresos (Clasificación administrativa)</t>
  </si>
  <si>
    <t xml:space="preserve">Informe sobre estudios actuariales - LDF</t>
  </si>
  <si>
    <t xml:space="preserve">Plantilla de personal de carácter permanente</t>
  </si>
  <si>
    <t xml:space="preserve">I N G R E S O S</t>
  </si>
  <si>
    <t xml:space="preserve">Impuestos</t>
  </si>
  <si>
    <t xml:space="preserve">Cuotas y aportaciones de seguridad social</t>
  </si>
  <si>
    <t xml:space="preserve">Contribuciones de mejoras</t>
  </si>
  <si>
    <t xml:space="preserve">Derechos</t>
  </si>
  <si>
    <t xml:space="preserve">Productos</t>
  </si>
  <si>
    <t xml:space="preserve">Aprovechamientos</t>
  </si>
  <si>
    <t xml:space="preserve">Ingresos por venta de bienes, prestación de servicios y otros ingresos</t>
  </si>
  <si>
    <t xml:space="preserve">Participaciones, aportaciones, convenios, incentivos derivados de la colaboración fiscal y fondos distintos de las aportaciones</t>
  </si>
  <si>
    <t xml:space="preserve">Transferencias, asignaciones, subsidios y subvenciones y pensiones y jubilaciones</t>
  </si>
  <si>
    <t xml:space="preserve">Ingresos derivados de financiamiento</t>
  </si>
  <si>
    <t xml:space="preserve">ESTIMACIÓN DE INGRESOS</t>
  </si>
  <si>
    <t xml:space="preserve">E G R E S O S</t>
  </si>
  <si>
    <t xml:space="preserve">Servicios personales</t>
  </si>
  <si>
    <t xml:space="preserve">Materiales y suministros</t>
  </si>
  <si>
    <t xml:space="preserve">Servicios generales</t>
  </si>
  <si>
    <t xml:space="preserve">Transferencias, asignaciones, subsidios y otras ayudas</t>
  </si>
  <si>
    <t xml:space="preserve">Bienes muebles, inmuebles e intangibles</t>
  </si>
  <si>
    <t xml:space="preserve">Inversión pública</t>
  </si>
  <si>
    <t xml:space="preserve">Inversiones financieras y otras provisiones</t>
  </si>
  <si>
    <t xml:space="preserve">Participaciones y aportaciones</t>
  </si>
  <si>
    <t xml:space="preserve">Deuda pública</t>
  </si>
  <si>
    <t xml:space="preserve">PRESUPUESTO DE EGRESOS</t>
  </si>
  <si>
    <t xml:space="preserve">INCONSISTENCIAS</t>
  </si>
  <si>
    <t xml:space="preserve">Inconsistencia</t>
  </si>
  <si>
    <t xml:space="preserve">Guadalajara, Jalisco; a</t>
  </si>
  <si>
    <t xml:space="preserve">ELABORÓ</t>
  </si>
  <si>
    <t xml:space="preserve">REVISÓ</t>
  </si>
  <si>
    <t xml:space="preserve">Acatic</t>
  </si>
  <si>
    <t xml:space="preserve">Altos sur</t>
  </si>
  <si>
    <t xml:space="preserve">Acatlán de Juárez</t>
  </si>
  <si>
    <t xml:space="preserve">Lagunas</t>
  </si>
  <si>
    <t xml:space="preserve">Administración de Estacionómetros para la Asistencia Social del Municipio de Zapotlán el Grande</t>
  </si>
  <si>
    <t xml:space="preserve">Sur</t>
  </si>
  <si>
    <t xml:space="preserve">Agencia Metropolitana de Seguridad Pública del Área Metropolitana de Guadalajara</t>
  </si>
  <si>
    <t xml:space="preserve">Centro</t>
  </si>
  <si>
    <t xml:space="preserve">Agua y Saneamiento del Municipio de Tepatitlán</t>
  </si>
  <si>
    <t xml:space="preserve">Ahualulco de Mercado</t>
  </si>
  <si>
    <t xml:space="preserve">Valles</t>
  </si>
  <si>
    <t xml:space="preserve">Albergue "Las Cuadritas" Fray Antonio Alcalde</t>
  </si>
  <si>
    <t xml:space="preserve">Amacueca</t>
  </si>
  <si>
    <t xml:space="preserve">Amatitán</t>
  </si>
  <si>
    <t xml:space="preserve">Ameca</t>
  </si>
  <si>
    <t xml:space="preserve">Arandas</t>
  </si>
  <si>
    <t xml:space="preserve">Asociación Intermunicipal para la Protección del Medio Ambiente y el Desarrollo Sustentable del Lago de Chapala</t>
  </si>
  <si>
    <t xml:space="preserve">Ciénega</t>
  </si>
  <si>
    <t xml:space="preserve">Atemajac de Brizuela</t>
  </si>
  <si>
    <t xml:space="preserve">Atengo</t>
  </si>
  <si>
    <t xml:space="preserve">Sierra de Amula</t>
  </si>
  <si>
    <t xml:space="preserve">Atenguillo</t>
  </si>
  <si>
    <t xml:space="preserve">Costa Sierra Occidente</t>
  </si>
  <si>
    <t xml:space="preserve">Atotonilco el Alto</t>
  </si>
  <si>
    <t xml:space="preserve">Atoyac</t>
  </si>
  <si>
    <t xml:space="preserve">Autlán de Navarro</t>
  </si>
  <si>
    <t xml:space="preserve">Ayotlán</t>
  </si>
  <si>
    <t xml:space="preserve">Ayutla</t>
  </si>
  <si>
    <t xml:space="preserve">Bolaños</t>
  </si>
  <si>
    <t xml:space="preserve">Norte</t>
  </si>
  <si>
    <t xml:space="preserve">Cabo Corrientes</t>
  </si>
  <si>
    <t xml:space="preserve">Cañadas de Obregón</t>
  </si>
  <si>
    <t xml:space="preserve">Casimiro Castillo</t>
  </si>
  <si>
    <t xml:space="preserve">Costa sur</t>
  </si>
  <si>
    <t xml:space="preserve">Centro de Estimulación para Personas con Discapacidad Intelectual de Tlajomulco de Zúñiga</t>
  </si>
  <si>
    <t xml:space="preserve">Chapala</t>
  </si>
  <si>
    <t xml:space="preserve">Sureste</t>
  </si>
  <si>
    <t xml:space="preserve">Chimaltitán</t>
  </si>
  <si>
    <t xml:space="preserve">Chiquilistlán</t>
  </si>
  <si>
    <t xml:space="preserve">Cihuatlán</t>
  </si>
  <si>
    <t xml:space="preserve">Cocula</t>
  </si>
  <si>
    <t xml:space="preserve">Colotlán</t>
  </si>
  <si>
    <t xml:space="preserve">Comité de la Feria de Zapotlán el Grande</t>
  </si>
  <si>
    <t xml:space="preserve">Comité del Carnaval Sayula</t>
  </si>
  <si>
    <t xml:space="preserve">Concepción de Buenos Aires</t>
  </si>
  <si>
    <t xml:space="preserve">Consejo Municipal contra las Adicciones en San Pedro Tlaquepaque</t>
  </si>
  <si>
    <t xml:space="preserve">NA</t>
  </si>
  <si>
    <t xml:space="preserve">Consejo Municipal del Deporte de Ahualulco de Mercado</t>
  </si>
  <si>
    <t xml:space="preserve">Consejo Municipal del Deporte de Degollado, Jalisco</t>
  </si>
  <si>
    <t xml:space="preserve">Consejo Municipal del Deporte de Guadalajara</t>
  </si>
  <si>
    <t xml:space="preserve">Consejo Municipal del Deporte de Jocotepec</t>
  </si>
  <si>
    <t xml:space="preserve">Consejo Municipal del Deporte de La Barca</t>
  </si>
  <si>
    <t xml:space="preserve">Consejo Municipal del Deporte de Puerto Vallarta</t>
  </si>
  <si>
    <t xml:space="preserve">Consejo Municipal del Deporte de San Pedro Tlaquepaque</t>
  </si>
  <si>
    <t xml:space="preserve">Consejo Municipal del Deporte de Tonalá</t>
  </si>
  <si>
    <t xml:space="preserve">Consejo Municipal del Deporte de Yahualica de González Gallo</t>
  </si>
  <si>
    <t xml:space="preserve">Altos Sur </t>
  </si>
  <si>
    <t xml:space="preserve">Consejo Municipal del Deporte de Zapopan</t>
  </si>
  <si>
    <t xml:space="preserve">Consejo Social de Cooperación para el Desarrollo Urbano de Guadalajara</t>
  </si>
  <si>
    <t xml:space="preserve">Cuautitlán de García Barragán</t>
  </si>
  <si>
    <t xml:space="preserve">Costa Sur</t>
  </si>
  <si>
    <t xml:space="preserve">Cuautla</t>
  </si>
  <si>
    <t xml:space="preserve">Cuquío</t>
  </si>
  <si>
    <t xml:space="preserve">Degollado</t>
  </si>
  <si>
    <t xml:space="preserve">Desarrollo Integral de la Familia del Municipio de Acatic</t>
  </si>
  <si>
    <t xml:space="preserve">Altos Sur</t>
  </si>
  <si>
    <t xml:space="preserve">Desarrollo Integral de la Familia del Municipio de Acatlán de Juárez</t>
  </si>
  <si>
    <t xml:space="preserve">Desarrollo Integral de la Familia del Municipio de Ahualulco de Mercado</t>
  </si>
  <si>
    <t xml:space="preserve">Desarrollo Integral de la Familia del Municipio de Amacueca</t>
  </si>
  <si>
    <t xml:space="preserve">Desarrollo Integral de la Familia del Municipio de Amatitán</t>
  </si>
  <si>
    <t xml:space="preserve">Desarrollo Integral de la Familia del Municipio de Ameca</t>
  </si>
  <si>
    <t xml:space="preserve">Desarrollo Integral de la Familia del Municipio de Arandas</t>
  </si>
  <si>
    <t xml:space="preserve">Desarrollo Integral de la Familia del Municipio de Atemajac de Brizuela</t>
  </si>
  <si>
    <t xml:space="preserve">Desarrollo Integral de la Familia del Municipio de Atengo</t>
  </si>
  <si>
    <t xml:space="preserve">Desarrollo Integral de la Familia del Municipio de Atenguillo</t>
  </si>
  <si>
    <t xml:space="preserve">Costa Sierra Occidental</t>
  </si>
  <si>
    <t xml:space="preserve">Desarrollo Integral de la Familia del Municipio de Atotonilco el Alto</t>
  </si>
  <si>
    <t xml:space="preserve">Ciénega </t>
  </si>
  <si>
    <t xml:space="preserve">Desarrollo Integral de la Familia del Municipio de Atoyac</t>
  </si>
  <si>
    <t xml:space="preserve">Desarrollo Integral de la Familia del Municipio de Autlán de Navarro</t>
  </si>
  <si>
    <t xml:space="preserve">Desarrollo Integral de la Familia del Municipio de Ayotlán</t>
  </si>
  <si>
    <t xml:space="preserve">Desarrollo Integral de la Familia del Municipio de Ayutla</t>
  </si>
  <si>
    <t xml:space="preserve">Desarrollo Integral de la Familia del Municipio de Bolaños</t>
  </si>
  <si>
    <t xml:space="preserve">Desarrollo Integral de la Familia del Municipio de Cabo Corrientes</t>
  </si>
  <si>
    <t xml:space="preserve">Desarrollo Integral de la Familia del Municipio de Cañadas de Obregón</t>
  </si>
  <si>
    <t xml:space="preserve">Desarrollo Integral de la Familia del Municipio de Casimiro Castillo</t>
  </si>
  <si>
    <t xml:space="preserve">Desarrollo Integral de la Familia del Municipio de Chapala</t>
  </si>
  <si>
    <t xml:space="preserve">Desarrollo Integral de la Familia del Municipio de Chimaltitán</t>
  </si>
  <si>
    <t xml:space="preserve">Desarrollo Integral de la Familia del Municipio de Chiquilistlán</t>
  </si>
  <si>
    <t xml:space="preserve">Desarrollo Integral de la Familia del Municipio de Cihuatlán</t>
  </si>
  <si>
    <t xml:space="preserve">Desarrollo Integral de la Familia del Municipio de Cocula</t>
  </si>
  <si>
    <t xml:space="preserve">Desarrollo Integral de la Familia del Municipio de Colotlán</t>
  </si>
  <si>
    <t xml:space="preserve">Desarrollo Integral de la Familia del Municipio de Concepción de Buenos Aires</t>
  </si>
  <si>
    <t xml:space="preserve">Desarrollo Integral de la Familia del Municipio de Cuautitlán de García Barragán</t>
  </si>
  <si>
    <t xml:space="preserve">Desarrollo Integral de la Familia del Municipio de Cuautla</t>
  </si>
  <si>
    <t xml:space="preserve">Desarrollo Integral de la Familia del Municipio de Cuquío</t>
  </si>
  <si>
    <t xml:space="preserve">Desarrollo Integral de la Familia del Municipio de Degollado</t>
  </si>
  <si>
    <t xml:space="preserve">Desarrollo Integral de la Familia del Municipio de Ejutla</t>
  </si>
  <si>
    <t xml:space="preserve">Desarrollo Integral de la Familia del Municipio de El Arenal</t>
  </si>
  <si>
    <t xml:space="preserve">Desarrollo Integral de la Familia del Municipio de El Grullo</t>
  </si>
  <si>
    <t xml:space="preserve">Desarrollo Integral de la Familia del Municipio de El Limón</t>
  </si>
  <si>
    <t xml:space="preserve">Desarrollo Integral de la Familia del Municipio de El Salto</t>
  </si>
  <si>
    <t xml:space="preserve">Desarrollo Integral de la Familia del Municipio de Encarnación de Díaz</t>
  </si>
  <si>
    <t xml:space="preserve">Altos Norte  </t>
  </si>
  <si>
    <t xml:space="preserve">Desarrollo Integral de la Familia del Municipio de Etzatlán</t>
  </si>
  <si>
    <t xml:space="preserve">Desarrollo Integral de la Familia del Municipio de Gómez Farías</t>
  </si>
  <si>
    <t xml:space="preserve">Desarrollo Integral de la Familia del Municipio de Guachinango</t>
  </si>
  <si>
    <t xml:space="preserve">Desarrollo Integral de la Familia del Municipio de Guadalajara</t>
  </si>
  <si>
    <t xml:space="preserve">Desarrollo Integral de la Familia del Municipio de Hostotipaquillo</t>
  </si>
  <si>
    <t xml:space="preserve">Desarrollo Integral de la Familia del Municipio de Huejúcar</t>
  </si>
  <si>
    <t xml:space="preserve">Desarrollo Integral de la Familia del Municipio de Huejuquilla el Alto</t>
  </si>
  <si>
    <t xml:space="preserve">Desarrollo Integral de la Familia del Municipio de Ixtlahuacán de los Membrillos</t>
  </si>
  <si>
    <t xml:space="preserve">Desarrollo Integral de la Familia del Municipio de Ixtlahuacán del Río</t>
  </si>
  <si>
    <t xml:space="preserve">Desarrollo Integral de la Familia del Municipio de Jalostotitlán</t>
  </si>
  <si>
    <t xml:space="preserve">Desarrollo Integral de la Familia del Municipio de Jamay</t>
  </si>
  <si>
    <t xml:space="preserve">Desarrollo Integral de la Familia del Municipio de Jesús María</t>
  </si>
  <si>
    <t xml:space="preserve">Desarrollo Integral de la Familia del Municipio de Jilotlán de los Dolores</t>
  </si>
  <si>
    <t xml:space="preserve">Desarrollo Integral de la Familia del Municipio de Jocotepec</t>
  </si>
  <si>
    <t xml:space="preserve">Desarrollo Integral de la Familia del Municipio de Juanacatlán</t>
  </si>
  <si>
    <t xml:space="preserve">Desarrollo Integral de la Familia del Municipio de Juchitlán</t>
  </si>
  <si>
    <t xml:space="preserve">Desarrollo Integral de la Familia del Municipio de La Barca</t>
  </si>
  <si>
    <t xml:space="preserve">Desarrollo Integral de la Familia del Municipio de La Huerta</t>
  </si>
  <si>
    <t xml:space="preserve">Desarrollo Integral de la Familia del Municipio de La Manzanilla de la Paz</t>
  </si>
  <si>
    <t xml:space="preserve">Desarrollo Integral de la Familia del Municipio de Lagos de Moreno</t>
  </si>
  <si>
    <t xml:space="preserve">Desarrollo Integral de la Familia del Municipio de Magdalena</t>
  </si>
  <si>
    <t xml:space="preserve">Desarrollo Integral de la Familia del Municipio de Mascota</t>
  </si>
  <si>
    <t xml:space="preserve">Desarrollo Integral de la Familia del Municipio de Mazamitla</t>
  </si>
  <si>
    <t xml:space="preserve">Desarrollo Integral de la Familia del Municipio de Mexticacán</t>
  </si>
  <si>
    <t xml:space="preserve">Desarrollo Integral de la Familia del Municipio de Mezquitic</t>
  </si>
  <si>
    <t xml:space="preserve">Desarrollo Integral de la Familia del Municipio de Mixtlán</t>
  </si>
  <si>
    <t xml:space="preserve">Desarrollo Integral de la Familia del Municipio de Ocotlán</t>
  </si>
  <si>
    <t xml:space="preserve">Desarrollo Integral de la Familia del Municipio de Ojuelos de Jalisco</t>
  </si>
  <si>
    <t xml:space="preserve">Desarrollo Integral de la Familia del Municipio de Pihuamo</t>
  </si>
  <si>
    <t xml:space="preserve">Sur </t>
  </si>
  <si>
    <t xml:space="preserve">Desarrollo Integral de la Familia del Municipio de Poncitlán</t>
  </si>
  <si>
    <t xml:space="preserve">Desarrollo Integral de la Familia del Municipio de Puerto Vallarta</t>
  </si>
  <si>
    <t xml:space="preserve">Desarrollo Integral de la Familia del Municipio de Quitupan</t>
  </si>
  <si>
    <t xml:space="preserve">Desarrollo Integral de la Familia del Municipio de San Cristóbal de la Barranca</t>
  </si>
  <si>
    <t xml:space="preserve">Desarrollo Integral de la Familia del Municipio de San Diego de Alejandría</t>
  </si>
  <si>
    <t xml:space="preserve">Desarrollo Integral de la Familia del Municipio de San Gabriel</t>
  </si>
  <si>
    <t xml:space="preserve">Desarrollo Integral de la Familia del Municipio de San Ignacio Cerro Gordo</t>
  </si>
  <si>
    <t xml:space="preserve">Desarrollo Integral de la Familia del Municipio de San Juan de los Lagos</t>
  </si>
  <si>
    <t xml:space="preserve">Desarrollo Integral de la Familia del Municipio de San Juanito de Escobedo</t>
  </si>
  <si>
    <t xml:space="preserve">Desarrollo Integral de la Familia del Municipio de San Julián</t>
  </si>
  <si>
    <t xml:space="preserve">Desarrollo Integral de la Familia del Municipio de San Marcos</t>
  </si>
  <si>
    <t xml:space="preserve">Desarrollo Integral de la Familia del Municipio de San Martín de Bolaños</t>
  </si>
  <si>
    <t xml:space="preserve">Desarrollo Integral de la Familia del Municipio de San Martín Hidalgo</t>
  </si>
  <si>
    <t xml:space="preserve">Desarrollo Integral de la Familia del Municipio de San Miguel el Alto</t>
  </si>
  <si>
    <t xml:space="preserve">Desarrollo Integral de la Familia del Municipio de San Pedro Tlaquepaque</t>
  </si>
  <si>
    <t xml:space="preserve">Desarrollo Integral de la Familia del Municipio de San Sebastián del Oeste</t>
  </si>
  <si>
    <t xml:space="preserve">Desarrollo Integral de la Familia del Municipio de Santa María de los Ángeles</t>
  </si>
  <si>
    <t xml:space="preserve">Desarrollo Integral de la Familia del Municipio de Santa María del Oro</t>
  </si>
  <si>
    <t xml:space="preserve">Desarrollo Integral de la Familia del Municipio de Sayula</t>
  </si>
  <si>
    <t xml:space="preserve">Desarrollo Integral de la Familia del Municipio de Tala</t>
  </si>
  <si>
    <t xml:space="preserve">Desarrollo Integral de la Familia del Municipio de Talpa de Allende</t>
  </si>
  <si>
    <t xml:space="preserve">Desarrollo Integral de la Familia del Municipio de Tamazula de Gordiano</t>
  </si>
  <si>
    <t xml:space="preserve">Desarrollo Integral de la Familia del Municipio de Tapalpa</t>
  </si>
  <si>
    <t xml:space="preserve">Desarrollo Integral de la Familia del Municipio de Tecalitlán</t>
  </si>
  <si>
    <t xml:space="preserve">Desarrollo Integral de la Familia del Municipio de Techaluta de Montenegro</t>
  </si>
  <si>
    <t xml:space="preserve">Desarrollo Integral de la Familia del Municipio de Tecolotlán</t>
  </si>
  <si>
    <t xml:space="preserve">Desarrollo Integral de la Familia del Municipio de Tenamaxtlán</t>
  </si>
  <si>
    <t xml:space="preserve">Desarrollo Integral de la Familia del Municipio de Teocaltiche</t>
  </si>
  <si>
    <t xml:space="preserve">Desarrollo Integral de la Familia del Municipio de Teocuitatlán de Corona</t>
  </si>
  <si>
    <t xml:space="preserve">Desarrollo Integral de la Familia del Municipio de Tepatitlán de Morelos</t>
  </si>
  <si>
    <t xml:space="preserve">Desarrollo Integral de la Familia del Municipio de Tequila</t>
  </si>
  <si>
    <t xml:space="preserve">Valles </t>
  </si>
  <si>
    <t xml:space="preserve">Desarrollo Integral de la Familia del Municipio de Teuchitlán</t>
  </si>
  <si>
    <t xml:space="preserve">Desarrollo Integral de la Familia del Municipio de Tizapán el Alto</t>
  </si>
  <si>
    <t xml:space="preserve">Desarrollo Integral de la Familia del Municipio de Tlajomulco de Zúñiga</t>
  </si>
  <si>
    <t xml:space="preserve">Desarrollo Integral de la Familia del Municipio de Tolimán</t>
  </si>
  <si>
    <t xml:space="preserve">Desarrollo Integral de la Familia del Municipio de Tomatlán</t>
  </si>
  <si>
    <t xml:space="preserve">Desarrollo Integral de la Familia del Municipio de Tonalá</t>
  </si>
  <si>
    <t xml:space="preserve">Desarrollo Integral de la Familia del Municipio de Tonaya</t>
  </si>
  <si>
    <t xml:space="preserve">Desarrollo Integral de la Familia del Municipio de Tonila</t>
  </si>
  <si>
    <t xml:space="preserve">Desarrollo Integral de la Familia del Municipio de Totatiche</t>
  </si>
  <si>
    <t xml:space="preserve">Norte </t>
  </si>
  <si>
    <t xml:space="preserve">Desarrollo Integral de la Familia del Municipio de Tototlán</t>
  </si>
  <si>
    <t xml:space="preserve">Desarrollo Integral de la Familia del Municipio de Tuxcacuesco</t>
  </si>
  <si>
    <t xml:space="preserve">Desarrollo Integral de la Familia del Municipio de Tuxcueca</t>
  </si>
  <si>
    <t xml:space="preserve">Desarrollo Integral de la Familia del Municipio de Tuxpan</t>
  </si>
  <si>
    <t xml:space="preserve">Desarrollo Integral de la Familia del Municipio de Unión de San Antonio</t>
  </si>
  <si>
    <t xml:space="preserve">Desarrollo Integral de la Familia del Municipio de Unión de Tula</t>
  </si>
  <si>
    <t xml:space="preserve">Desarrollo Integral de la Familia del Municipio de Valle de Guadalupe</t>
  </si>
  <si>
    <t xml:space="preserve">Desarrollo Integral de la Familia del Municipio de Valle de Juárez</t>
  </si>
  <si>
    <t xml:space="preserve">Desarrollo Integral de la Familia del Municipio de Villa Corona</t>
  </si>
  <si>
    <t xml:space="preserve">Desarrollo Integral de la Familia del Municipio de Villa Guerrero</t>
  </si>
  <si>
    <t xml:space="preserve">Desarrollo Integral de la Familia del Municipio de Villa Hidalgo</t>
  </si>
  <si>
    <t xml:space="preserve">Desarrollo Integral de la Familia del Municipio de Villa Purificación</t>
  </si>
  <si>
    <t xml:space="preserve">Costa Sur </t>
  </si>
  <si>
    <t xml:space="preserve">Desarrollo Integral de la Familia del Municipio de Yahualica de González Gallo</t>
  </si>
  <si>
    <t xml:space="preserve">Desarrollo Integral de la Familia del Municipio de Zacoalco de Torres</t>
  </si>
  <si>
    <t xml:space="preserve">Desarrollo Integral de la Familia del Municipio de Zapopan</t>
  </si>
  <si>
    <t xml:space="preserve">Desarrollo Integral de la Familia del Municipio de Zapotiltic</t>
  </si>
  <si>
    <t xml:space="preserve">Desarrollo Integral de la Familia del Municipio de Zapotitlán de Vadillo</t>
  </si>
  <si>
    <t xml:space="preserve">Desarrollo Integral de la Familia del Municipio de Zapotlán del Rey</t>
  </si>
  <si>
    <t xml:space="preserve">Desarrollo Integral de la Familia del Municipio de Zapotlán el Grande</t>
  </si>
  <si>
    <t xml:space="preserve">Desarrollo Integral de la Familia del Municipio de Zapotlanejo</t>
  </si>
  <si>
    <t xml:space="preserve">Ejutla</t>
  </si>
  <si>
    <t xml:space="preserve">El Arenal</t>
  </si>
  <si>
    <t xml:space="preserve">El Grullo</t>
  </si>
  <si>
    <t xml:space="preserve">El Limón</t>
  </si>
  <si>
    <t xml:space="preserve">El Salto</t>
  </si>
  <si>
    <t xml:space="preserve">Encarnación de Díaz</t>
  </si>
  <si>
    <t xml:space="preserve">Etzatlán</t>
  </si>
  <si>
    <t xml:space="preserve">Fideicomiso Coeficiente de Utilización del Suelo</t>
  </si>
  <si>
    <t xml:space="preserve">Fideicomiso de Administración, Garantía y Fuente de Pago para la concesión de Alumbrado Público del Municipio de Zapopan</t>
  </si>
  <si>
    <t xml:space="preserve">Fideicomiso de Equipamiento e Infraestructura Urbana y Vial en la Zona del Bajío</t>
  </si>
  <si>
    <t xml:space="preserve">Fideicomiso de Turismo de Puerto Vallarta</t>
  </si>
  <si>
    <t xml:space="preserve">Fideicomiso Hecho por Mujeres de Zapopan</t>
  </si>
  <si>
    <t xml:space="preserve">Fideicomiso Irrevocable de Garantía, Administración y Fuente de Pago (Zapopan)</t>
  </si>
  <si>
    <t xml:space="preserve">Fideicomiso Maestro de Fomento Económico para el Municipio de Zapopan</t>
  </si>
  <si>
    <t xml:space="preserve">Fideicomiso Revocable de Administración, Inversión y Fuente de Pago "Av. Juan Palomar Arias"</t>
  </si>
  <si>
    <t xml:space="preserve">Gómez Farías</t>
  </si>
  <si>
    <t xml:space="preserve">Guachinango</t>
  </si>
  <si>
    <t xml:space="preserve">Guadalajara</t>
  </si>
  <si>
    <t xml:space="preserve">Hostotipaquillo</t>
  </si>
  <si>
    <t xml:space="preserve">Huejúcar</t>
  </si>
  <si>
    <t xml:space="preserve">Huejuquilla el Alto</t>
  </si>
  <si>
    <t xml:space="preserve">Instituto de Alternativas para los Jóvenes de Tlajomulco de Zúñiga</t>
  </si>
  <si>
    <t xml:space="preserve">Instituto de Alternativas para los Jóvenes de Tonalá</t>
  </si>
  <si>
    <t xml:space="preserve">Instituto de Atención a la Juventud Teocaltichense</t>
  </si>
  <si>
    <t xml:space="preserve">Instituto de Cultura, Recreación y Deporte del Municipio de Tlajomulco de Zúñiga</t>
  </si>
  <si>
    <t xml:space="preserve">Instituto de la Juventud de La Barca</t>
  </si>
  <si>
    <t xml:space="preserve">Instituto de la Juventud Jocotepec</t>
  </si>
  <si>
    <t xml:space="preserve">Instituto de la Juventud San Gabriel</t>
  </si>
  <si>
    <t xml:space="preserve">Instituto de la Juventud Yahualicense</t>
  </si>
  <si>
    <t xml:space="preserve">Instituto de la Mujer de Teocaltiche</t>
  </si>
  <si>
    <t xml:space="preserve">Instituto de la Mujer Tenamaxtlán</t>
  </si>
  <si>
    <t xml:space="preserve">Instituto de las Mujeres de Cuquío</t>
  </si>
  <si>
    <t xml:space="preserve">Instituto Metropolitano de Planeación</t>
  </si>
  <si>
    <t xml:space="preserve">Instituto Municipal de Atención a la Juventud de Guadalajara</t>
  </si>
  <si>
    <t xml:space="preserve">Instituto Municipal de la Juventud en San Pedro Tlaquepaque</t>
  </si>
  <si>
    <t xml:space="preserve">Instituto Municipal de la Juventud Mazamitla</t>
  </si>
  <si>
    <t xml:space="preserve">Instituto Municipal de la Mujer de Jilotlán</t>
  </si>
  <si>
    <t xml:space="preserve">Instituto Municipal de la Mujer de Tonalá</t>
  </si>
  <si>
    <t xml:space="preserve">Instituto Municipal de la Mujer de Zapotitlán de Vadillo</t>
  </si>
  <si>
    <t xml:space="preserve">Instituto Municipal de la Mujer del Municipio de Autlán de Navarro</t>
  </si>
  <si>
    <t xml:space="preserve">Instituto Municipal de la Mujer en La Barca</t>
  </si>
  <si>
    <t xml:space="preserve">Instituto Municipal de la Mujer en San Diego de Alejandría</t>
  </si>
  <si>
    <t xml:space="preserve">Instituto Municipal de la Mujer en San Ignacio Cerro Gordo</t>
  </si>
  <si>
    <t xml:space="preserve">Instituto Municipal de la Mujer en Zapotlán el Grande</t>
  </si>
  <si>
    <t xml:space="preserve">Instituto Municipal de la Mujer Pihuamense en Pihuamo</t>
  </si>
  <si>
    <t xml:space="preserve">Instituto Municipal de la Mujer Tlajomulquense de Tlajomulco de Zúñiga</t>
  </si>
  <si>
    <t xml:space="preserve">Instituto Municipal de la Mujer Yahualicense de Yahualica de González Gallo</t>
  </si>
  <si>
    <t xml:space="preserve">Instituto Municipal de la Vivienda de Guadalajara</t>
  </si>
  <si>
    <t xml:space="preserve">Instituto Municipal de las Mujeres de El Grullo</t>
  </si>
  <si>
    <t xml:space="preserve">Instituto Municipal de las Mujeres de Mazamitla</t>
  </si>
  <si>
    <t xml:space="preserve">Instituto Municipal de las Mujeres de San Julián</t>
  </si>
  <si>
    <t xml:space="preserve">Instituto Municipal de las Mujeres en Guadalajara</t>
  </si>
  <si>
    <t xml:space="preserve">Instituto Municipal de las Mujeres en Jamay</t>
  </si>
  <si>
    <t xml:space="preserve">Instituto Municipal de las Mujeres Tamazulenses</t>
  </si>
  <si>
    <t xml:space="preserve">Instituto Municipal de las Mujeres y para la Igualdad Sustantiva en San Pedro Tlaquepaque</t>
  </si>
  <si>
    <t xml:space="preserve">Instituto Municipal de las Mujeres Zapopanas para la Igualdad Sustantiva</t>
  </si>
  <si>
    <t xml:space="preserve">Instituto Municipal de Planeación de Lagos de Moreno</t>
  </si>
  <si>
    <t xml:space="preserve">Instituto para la Igualdad Sustantiva entre Hombres y Mujeres de Jocotepec</t>
  </si>
  <si>
    <t xml:space="preserve">Instituto Tecalitlense de la Mujer</t>
  </si>
  <si>
    <t xml:space="preserve">Instituto Vallartense de Cultura</t>
  </si>
  <si>
    <t xml:space="preserve">Instituto Zapotlense de la Juventud de Zapotlán el Grande</t>
  </si>
  <si>
    <t xml:space="preserve">Ixtlahuacán de los Membrillos</t>
  </si>
  <si>
    <t xml:space="preserve">Ixtlahuacán del Río</t>
  </si>
  <si>
    <t xml:space="preserve">Jalostotitlán</t>
  </si>
  <si>
    <t xml:space="preserve">Jamay</t>
  </si>
  <si>
    <t xml:space="preserve">Jesús María</t>
  </si>
  <si>
    <t xml:space="preserve">Jilotlán de los Dolores</t>
  </si>
  <si>
    <t xml:space="preserve">Jocotepec</t>
  </si>
  <si>
    <t xml:space="preserve">Juanacatlán</t>
  </si>
  <si>
    <t xml:space="preserve">Juchitlán</t>
  </si>
  <si>
    <t xml:space="preserve">Junta Intermunicipal de Medio Ambiente Altos Sur</t>
  </si>
  <si>
    <t xml:space="preserve">Junta Intermunicipal de Medio Ambiente de la Costa Sur</t>
  </si>
  <si>
    <t xml:space="preserve">Junta Intermunicipal de Medio Ambiente de Sierra Occidental y Costa</t>
  </si>
  <si>
    <t xml:space="preserve">Junta Intermunicipal de Medio Ambiente para la Gestión Integral de la Cuenca del Río Coahuayana</t>
  </si>
  <si>
    <t xml:space="preserve">Junta Intermunicipal de Medio Ambiente para la Gestión Integral de la Región Norte del Estado de Jalisco</t>
  </si>
  <si>
    <t xml:space="preserve">Junta Intermunicipal de Medio Ambiente para la Gestión Integral de la Región Valles</t>
  </si>
  <si>
    <t xml:space="preserve">Junta Intermunicipal del Medio Ambiente para la Gestión Integral de la Cuenca Baja del Río Ayuquila</t>
  </si>
  <si>
    <t xml:space="preserve">La Barca</t>
  </si>
  <si>
    <t xml:space="preserve">La Huerta</t>
  </si>
  <si>
    <t xml:space="preserve">La Manzanilla de la Paz</t>
  </si>
  <si>
    <t xml:space="preserve">Lagos de Moreno</t>
  </si>
  <si>
    <t xml:space="preserve">Magdalena</t>
  </si>
  <si>
    <t xml:space="preserve">Mascota</t>
  </si>
  <si>
    <t xml:space="preserve">Mazamitla</t>
  </si>
  <si>
    <t xml:space="preserve">Mexticacán</t>
  </si>
  <si>
    <t xml:space="preserve">Mezquitic</t>
  </si>
  <si>
    <t xml:space="preserve">Mixtlán</t>
  </si>
  <si>
    <t xml:space="preserve">Ocotlán</t>
  </si>
  <si>
    <t xml:space="preserve">Ojuelos de Jalisco</t>
  </si>
  <si>
    <t xml:space="preserve">Patronato de las Instalaciones de la Feria de Lagos de Moreno</t>
  </si>
  <si>
    <t xml:space="preserve">Patronato del Centro Histórico y Barrios Tradicionales de Tonalá, Jalisco "Tonalá Mágico"</t>
  </si>
  <si>
    <t xml:space="preserve">Patronato del Centro Histórico y Franja Turística de Puerto Vallarta</t>
  </si>
  <si>
    <t xml:space="preserve">Patronato del Centro Histórico, Barrios y Zonas Tradicionales de la ciudad de Guadalajara</t>
  </si>
  <si>
    <t xml:space="preserve">Patronato Nacional de la Cerámica</t>
  </si>
  <si>
    <t xml:space="preserve">Pihuamo</t>
  </si>
  <si>
    <t xml:space="preserve">Poncitlán</t>
  </si>
  <si>
    <t xml:space="preserve">Puerto Vallarta</t>
  </si>
  <si>
    <t xml:space="preserve">Quitupan</t>
  </si>
  <si>
    <t xml:space="preserve">Red de Bosques Urbanos de Guadalajara</t>
  </si>
  <si>
    <t xml:space="preserve">San Cristóbal de la Barranca</t>
  </si>
  <si>
    <t xml:space="preserve">San Diego de Alejandría</t>
  </si>
  <si>
    <t xml:space="preserve">San Gabriel</t>
  </si>
  <si>
    <t xml:space="preserve">San Ignacio Cerro Gordo</t>
  </si>
  <si>
    <t xml:space="preserve">San Juan de los Lagos</t>
  </si>
  <si>
    <t xml:space="preserve">San Juanito de Escobedo</t>
  </si>
  <si>
    <t xml:space="preserve">San Julián</t>
  </si>
  <si>
    <t xml:space="preserve">San Marcos</t>
  </si>
  <si>
    <t xml:space="preserve">San Martín de Bolaños</t>
  </si>
  <si>
    <t xml:space="preserve">San Martín Hidalgo</t>
  </si>
  <si>
    <t xml:space="preserve">San Miguel el Alto</t>
  </si>
  <si>
    <t xml:space="preserve">San Pedro Tlaquepaque</t>
  </si>
  <si>
    <t xml:space="preserve">San Sebastián del Oeste</t>
  </si>
  <si>
    <t xml:space="preserve">Santa María de los Ángeles</t>
  </si>
  <si>
    <t xml:space="preserve">Santa María del Oro</t>
  </si>
  <si>
    <t xml:space="preserve">Sayula</t>
  </si>
  <si>
    <t xml:space="preserve">Servicios de Salud del Municipio de Zapopan</t>
  </si>
  <si>
    <t xml:space="preserve">Sistema Administrativo Municipal de Agua Potable y Alcantarillado de Ixtlahuacán de los Membrillos</t>
  </si>
  <si>
    <t xml:space="preserve">Sistema Barquense de Agua Potable, Alcantarillado y Saneamiento</t>
  </si>
  <si>
    <t xml:space="preserve">Sistema de Agua Potable Alcantarillado y Saneamiento del Municipio de Ameca</t>
  </si>
  <si>
    <t xml:space="preserve">Sistema de Agua Potable y Alcantarillado de Mascota</t>
  </si>
  <si>
    <t xml:space="preserve">Sistema de Agua Potable y Alcantarillado del Municipio de Unión de Tula</t>
  </si>
  <si>
    <t xml:space="preserve">Sistema de Agua Potable, Alcantarillado y Saneamiento de Magdalena</t>
  </si>
  <si>
    <t xml:space="preserve">Sistema de Agua Potable, Alcantarillado y Saneamiento del Municipio de Amacueca (SAPASA)</t>
  </si>
  <si>
    <t xml:space="preserve">Sistema de Agua Potable, Alcantarillado y Saneamiento del Municipio de Arandas</t>
  </si>
  <si>
    <t xml:space="preserve">Sistema de Agua Potable, Alcantarillado y Saneamiento del Municipio de Atotonilco el Alto (SAPAMA)</t>
  </si>
  <si>
    <t xml:space="preserve">Sistema de Agua Potable, Alcantarillado y Saneamiento del Municipio de Chapala (SIMAPA)</t>
  </si>
  <si>
    <t xml:space="preserve">Sistema de Agua Potable, Alcantarillado y Saneamiento del Municipio de Colotlán</t>
  </si>
  <si>
    <t xml:space="preserve">Sistema de Agua Potable, Alcantarillado y Saneamiento del Municipio de Degollado (SIAPADEG)</t>
  </si>
  <si>
    <t xml:space="preserve">Sistema de Agua Potable, Alcantarillado y Saneamiento del Municipio de Jamay (SIMAPAS)</t>
  </si>
  <si>
    <t xml:space="preserve">Sistema de Agua Potable, Alcantarillado y Saneamiento del Municipio de La Huerta</t>
  </si>
  <si>
    <t xml:space="preserve">Sistema de Agua Potable, Alcantarillado y Saneamiento del Municipio de San Ignacio Cerro Gordo</t>
  </si>
  <si>
    <t xml:space="preserve">Sistema de Agua Potable, Alcantarillado y Saneamiento del Municipio de San Julián (SAPAJ)</t>
  </si>
  <si>
    <t xml:space="preserve">Sistema de Agua Potable, Alcantarillado y Saneamiento del Municipio de San Martín Hidalgo</t>
  </si>
  <si>
    <t xml:space="preserve">Sistema de Agua Potable, Alcantarillado y Saneamiento del Municipio de San Miguel el Alto (SAPASMA)</t>
  </si>
  <si>
    <t xml:space="preserve">Sistema de Agua Potable, Alcantarillado y Saneamiento del Municipio de Talpa de Allende</t>
  </si>
  <si>
    <t xml:space="preserve">Sistema de Agua Potable, Alcantarillado y Saneamiento del Municipio de Tototlán</t>
  </si>
  <si>
    <t xml:space="preserve">Sistema de Agua Potable, Alcantarillado y Saneamiento del Municipio de Villa Hidalgo</t>
  </si>
  <si>
    <t xml:space="preserve">Sistema de Agua Potable, Alcantarillado y Saneamiento del Municipio de Zapotlán el Grande</t>
  </si>
  <si>
    <t xml:space="preserve">Sistema de Agua Potable, Alcantarillados y Saneamiento del Municipio de Mazamitla</t>
  </si>
  <si>
    <t xml:space="preserve">Sistema de los Servicios de Agua Potable, Drenaje y Alcantarillado de Puerto Vallarta</t>
  </si>
  <si>
    <t xml:space="preserve">Sistema Integral de Agua de Tapalpa</t>
  </si>
  <si>
    <t xml:space="preserve">Sistema Intermunicipal de los Servicios de Agua Potable y Alcantarillado</t>
  </si>
  <si>
    <t xml:space="preserve">Sistema Intermunicipal de Manejo de Residuos (SIMAR SURESTE)</t>
  </si>
  <si>
    <t xml:space="preserve">Sistema Intermunicipal de Manejo de Residuos Lagunas (SIMAR Lagunas)</t>
  </si>
  <si>
    <t xml:space="preserve">Sistema Intermunicipal de Manejo de Residuos Sur-Sureste (SIMAR Sur-Sureste)</t>
  </si>
  <si>
    <t xml:space="preserve">Tala</t>
  </si>
  <si>
    <t xml:space="preserve">Talpa de Allende</t>
  </si>
  <si>
    <t xml:space="preserve">Tamazula de Gordiano</t>
  </si>
  <si>
    <t xml:space="preserve">Tapalpa</t>
  </si>
  <si>
    <t xml:space="preserve">Tecalitlán</t>
  </si>
  <si>
    <t xml:space="preserve">Techaluta de Montenegro</t>
  </si>
  <si>
    <t xml:space="preserve">Tecolotlán</t>
  </si>
  <si>
    <t xml:space="preserve">Tenamaxtlán</t>
  </si>
  <si>
    <t xml:space="preserve">Teocaltiche</t>
  </si>
  <si>
    <t xml:space="preserve">Teocuitatlán de Corona</t>
  </si>
  <si>
    <t xml:space="preserve">Tepatitlán de Morelos</t>
  </si>
  <si>
    <t xml:space="preserve">Tequila</t>
  </si>
  <si>
    <t xml:space="preserve">Teuchitlán</t>
  </si>
  <si>
    <t xml:space="preserve">Tizapán el Alto</t>
  </si>
  <si>
    <t xml:space="preserve">Tlajomulco de Zúñiga</t>
  </si>
  <si>
    <t xml:space="preserve">Tolimán</t>
  </si>
  <si>
    <t xml:space="preserve">Tomatlán</t>
  </si>
  <si>
    <t xml:space="preserve">Tonalá</t>
  </si>
  <si>
    <t xml:space="preserve">Tonaya</t>
  </si>
  <si>
    <t xml:space="preserve">Tonila</t>
  </si>
  <si>
    <t xml:space="preserve">Totatiche</t>
  </si>
  <si>
    <t xml:space="preserve">Tototlán</t>
  </si>
  <si>
    <t xml:space="preserve">Tuxcacuesco</t>
  </si>
  <si>
    <t xml:space="preserve">Tuxcueca</t>
  </si>
  <si>
    <t xml:space="preserve">Tuxpan</t>
  </si>
  <si>
    <t xml:space="preserve">Unión de San Antonio</t>
  </si>
  <si>
    <t xml:space="preserve">Unión de Tula</t>
  </si>
  <si>
    <t xml:space="preserve">Valle de Guadalupe</t>
  </si>
  <si>
    <t xml:space="preserve">Valle de Juárez</t>
  </si>
  <si>
    <t xml:space="preserve">Villa Corona</t>
  </si>
  <si>
    <t xml:space="preserve">Villa Guerrero</t>
  </si>
  <si>
    <t xml:space="preserve">Villa Hidalgo</t>
  </si>
  <si>
    <t xml:space="preserve">Villa Purificación</t>
  </si>
  <si>
    <t xml:space="preserve">Yahualica de González Gallo</t>
  </si>
  <si>
    <t xml:space="preserve">Zacoalco de Torres</t>
  </si>
  <si>
    <t xml:space="preserve">Zapopan</t>
  </si>
  <si>
    <t xml:space="preserve">Zapotiltic</t>
  </si>
  <si>
    <t xml:space="preserve">Zapotitlán de Vadillo</t>
  </si>
  <si>
    <t xml:space="preserve">Zapotlán del Rey</t>
  </si>
  <si>
    <t xml:space="preserve">Zapotlán el Grande</t>
  </si>
  <si>
    <t xml:space="preserve">Zapotlanejo</t>
  </si>
  <si>
    <t xml:space="preserve">Zoológico Guadalajara</t>
  </si>
  <si>
    <t xml:space="preserve">PRESUPUESTO DE EGRESOS 2020</t>
  </si>
  <si>
    <t xml:space="preserve">INFORMACIÓN ADICIONAL</t>
  </si>
  <si>
    <t xml:space="preserve">DOCUMENTO REMITIDO</t>
  </si>
  <si>
    <t xml:space="preserve">DOCUMENTACIÓN CORRESPONDE A:</t>
  </si>
  <si>
    <t xml:space="preserve">Modificación al presupuesto</t>
  </si>
  <si>
    <t xml:space="preserve">La modificación al presupuesto es la No.</t>
  </si>
  <si>
    <t xml:space="preserve">Se acompaña respaldo electrónico</t>
  </si>
  <si>
    <t xml:space="preserve">INFORMACIÓN DE APROBACIÓN DEL PRESUPUESTO</t>
  </si>
  <si>
    <t xml:space="preserve">Acta número</t>
  </si>
  <si>
    <t xml:space="preserve">Fecha del acuerdo</t>
  </si>
  <si>
    <t xml:space="preserve">Acuerdo número</t>
  </si>
  <si>
    <t xml:space="preserve">6ta sesion extra.</t>
  </si>
  <si>
    <t xml:space="preserve">FORMATOS ELABORADOS</t>
  </si>
  <si>
    <t xml:space="preserve">Resultado y proyección de ingresos - LDF. </t>
  </si>
  <si>
    <t xml:space="preserve">Estimación de ingresos (Clasificación por rubro de ingresos de libre disposición y etiquetados). </t>
  </si>
  <si>
    <t xml:space="preserve">Resultado y proyección de egresos - LDF. </t>
  </si>
  <si>
    <t xml:space="preserve">Presupuesto de egresos (Clasificador por objeto del gasto y fuente de financiamiento). </t>
  </si>
  <si>
    <t xml:space="preserve">Presupuesto de egresos (Clasificador por tipo de gasto, fuente de financiamiento y objeto del gasto). </t>
  </si>
  <si>
    <t xml:space="preserve">Presupuesto de egresos (Clasificación funcional del gasto). </t>
  </si>
  <si>
    <t xml:space="preserve">Presupuesto de egresos (Clasificación administrativa). </t>
  </si>
  <si>
    <t xml:space="preserve">Informe sobre estudios actuariales - LDF.</t>
  </si>
  <si>
    <t xml:space="preserve">Plantilla de personal de carácter permanente. </t>
  </si>
  <si>
    <t xml:space="preserve">Se considera que los formatos han sido correctamente elaborados,
salvo que se generen las siguientes:</t>
  </si>
  <si>
    <t xml:space="preserve">Inconsistencia relacionada con la elaboración de formatos:</t>
  </si>
  <si>
    <t xml:space="preserve">Inconsistencia relacionada con el equilibrio ingreso vs. gasto:</t>
  </si>
  <si>
    <t xml:space="preserve">Inconsistencia relacionada con el monto presupuestado en sus diferentes clasificadores:</t>
  </si>
  <si>
    <t xml:space="preserve">CRI-LI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</si>
  <si>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</si>
  <si>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</si>
  <si>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</si>
  <si>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</si>
  <si>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</si>
  <si>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</si>
  <si>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</si>
  <si>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</si>
  <si>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</si>
  <si>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</si>
  <si>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</si>
  <si>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</si>
  <si>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TOTAL</t>
  </si>
  <si>
    <t xml:space="preserve">IMPUESTOS</t>
  </si>
  <si>
    <t xml:space="preserve">Impuestos sobre los ingresos</t>
  </si>
  <si>
    <t xml:space="preserve">Impuestos sobre espectáculos públicos</t>
  </si>
  <si>
    <t xml:space="preserve">Impuestos sobre el patrimonio</t>
  </si>
  <si>
    <t xml:space="preserve">Impuesto predial</t>
  </si>
  <si>
    <t xml:space="preserve">Impuestos sobre transmisiones patrimoniales</t>
  </si>
  <si>
    <t xml:space="preserve">Impuestos sobre negocios jurídicos</t>
  </si>
  <si>
    <t xml:space="preserve">Impuestos sobre la producción, el consumo y las transacciones</t>
  </si>
  <si>
    <t xml:space="preserve">Impuestos al comercio exterior</t>
  </si>
  <si>
    <t xml:space="preserve">Impuestos sobre nóminas y asimilables</t>
  </si>
  <si>
    <t xml:space="preserve">Impuestos ecológicos</t>
  </si>
  <si>
    <t xml:space="preserve">Accesorios de impuestos</t>
  </si>
  <si>
    <t xml:space="preserve">Recargos</t>
  </si>
  <si>
    <t xml:space="preserve">Actualizaciones</t>
  </si>
  <si>
    <t xml:space="preserve">Multas</t>
  </si>
  <si>
    <t xml:space="preserve">Gastos de ejecución</t>
  </si>
  <si>
    <t xml:space="preserve">Otros no especificados</t>
  </si>
  <si>
    <t xml:space="preserve">Otros impuestos</t>
  </si>
  <si>
    <t xml:space="preserve">CUOTAS Y APORTACIONES DE SEGURIDAD SOCIAL</t>
  </si>
  <si>
    <t xml:space="preserve">Aportaciones para fondos de vivienda</t>
  </si>
  <si>
    <t xml:space="preserve">Cuotas para la seguridad social</t>
  </si>
  <si>
    <t xml:space="preserve">Cuotas de ahorro para el retiro</t>
  </si>
  <si>
    <t xml:space="preserve">Otras cuotas y aportaciones para la seguridad social</t>
  </si>
  <si>
    <t xml:space="preserve">Accesorios de cuotas y aportaciones de seguridad social</t>
  </si>
  <si>
    <t xml:space="preserve">CONTRIBUCIONES DE MEJORAS</t>
  </si>
  <si>
    <t xml:space="preserve">Contribuciones de mejoras por obras públicas</t>
  </si>
  <si>
    <t xml:space="preserve">DERECHOS</t>
  </si>
  <si>
    <t xml:space="preserve">Derechos por el uso, goce, aprovechamiento o explotación de bienes de dominio público</t>
  </si>
  <si>
    <t xml:space="preserve">Derechos por el uso del piso</t>
  </si>
  <si>
    <t xml:space="preserve">Derechos por el uso de los estacionamientos</t>
  </si>
  <si>
    <t xml:space="preserve">Derechos de uso de cementerios y panteones municipales</t>
  </si>
  <si>
    <t xml:space="preserve">Derechos de concesiones y demás inmuebles de propiedad municipal</t>
  </si>
  <si>
    <t xml:space="preserve">Derechos a los hidrocarburos (Derogado)</t>
  </si>
  <si>
    <t xml:space="preserve">Derechos por prestación de servicios</t>
  </si>
  <si>
    <t xml:space="preserve">Derechos de licencias y permisos de giros</t>
  </si>
  <si>
    <t xml:space="preserve">Derechos de licencias y permisos de anuncios</t>
  </si>
  <si>
    <t xml:space="preserve">Derechos de licencias de construcción, reconstrucción, reparación o demolición de obras</t>
  </si>
  <si>
    <t xml:space="preserve">Derechos de regularizaciones de los registros de obra</t>
  </si>
  <si>
    <t xml:space="preserve">Derechos de alineamiento, designación de número oficial e inspección</t>
  </si>
  <si>
    <t xml:space="preserve">Derechos de licencias de cambio de régimen de propiedad y urbanización</t>
  </si>
  <si>
    <t xml:space="preserve">Derechos de servicios de obra</t>
  </si>
  <si>
    <t xml:space="preserve">Derechos de servicios de sanidad</t>
  </si>
  <si>
    <t xml:space="preserve">Derechos de servicio de limpieza, recolección, traslado, tratamiento y disposición final de residuos</t>
  </si>
  <si>
    <t xml:space="preserve">Derechos de agua potable, drenaje, alcantarillado, tratamiento y disposición final de aguas residuales</t>
  </si>
  <si>
    <t xml:space="preserve">Derechos del rastro</t>
  </si>
  <si>
    <t xml:space="preserve">Derechos del registro civil</t>
  </si>
  <si>
    <t xml:space="preserve">Derechos de las certificaciones</t>
  </si>
  <si>
    <t xml:space="preserve">Derechos de los servicios de catastro</t>
  </si>
  <si>
    <t xml:space="preserve">Otros derechos</t>
  </si>
  <si>
    <t xml:space="preserve">Accesorios de derechos</t>
  </si>
  <si>
    <t xml:space="preserve">PRODUCTOS</t>
  </si>
  <si>
    <t xml:space="preserve">Uso, goce, aprovechamiento o explotación de bienes de dominio privado</t>
  </si>
  <si>
    <t xml:space="preserve">Productos diversos</t>
  </si>
  <si>
    <t xml:space="preserve">Productos de capital (Derogado)</t>
  </si>
  <si>
    <t xml:space="preserve">APROVECHAMIENTOS</t>
  </si>
  <si>
    <t xml:space="preserve">Aprovechamientos de las sanciones, multas, honorarios y donativos</t>
  </si>
  <si>
    <t xml:space="preserve">Aprovechamientos de las indemnizaciones a favor del municipio</t>
  </si>
  <si>
    <t xml:space="preserve">Otros aprovechamientos</t>
  </si>
  <si>
    <t xml:space="preserve">Aprovechamientos patrimoniales</t>
  </si>
  <si>
    <t xml:space="preserve">Aprovechamientos por el uso o enajenación de bienes</t>
  </si>
  <si>
    <t xml:space="preserve">Aprovechamientos por recuperación de capital o patrimonio invertido</t>
  </si>
  <si>
    <t xml:space="preserve">Accesorios de aprovechamientos</t>
  </si>
  <si>
    <t xml:space="preserve">INGRESOS POR VENTAS DE BIENES, PRESTACIÓN DE SERVICIOS Y OTROS INGRESOS</t>
  </si>
  <si>
    <t xml:space="preserve">Ingresos por venta de bienes y prestación de servicios de instituciones públicas de seguridad social</t>
  </si>
  <si>
    <t xml:space="preserve">Ingresos por venta de bienes y prestación de servicios de empresas productivas del estado</t>
  </si>
  <si>
    <t xml:space="preserve">Ingresos por venta de bienes y prestación de servicios de entidades paraestatales y fideicomisos no empresariales y no financieros</t>
  </si>
  <si>
    <t xml:space="preserve"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</si>
  <si>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</t>
  </si>
  <si>
    <t xml:space="preserve">Ingresos por venta de bienes y prestación de servicios de entidades paraestatales empresariales financieras no monetarias con participación estatal mayoritaria</t>
  </si>
  <si>
    <t xml:space="preserve">Ingresos por venta de bienes y prestación de servicios de fideicomisos financieros públicos con participación estatal mayoritaria</t>
  </si>
  <si>
    <t xml:space="preserve">Ingresos por venta de bienes y prestación de servicios de los poderes legislativo y judicial, y de los órganos autónomos</t>
  </si>
  <si>
    <t xml:space="preserve">Otros ingresos</t>
  </si>
  <si>
    <t xml:space="preserve">PARTICIPACIONES, APORTACIONES, CONVENIOS, INCENTIVOS DERIVADOS DE LA COLABORACIÓN FISCAL Y FONDOS DISTINTOS DE LAS APORTACIONES</t>
  </si>
  <si>
    <t xml:space="preserve">Participaciones</t>
  </si>
  <si>
    <t xml:space="preserve">Fondo general de participaciones (federal)</t>
  </si>
  <si>
    <t xml:space="preserve">Fondo de fomento municipal (federal)</t>
  </si>
  <si>
    <t xml:space="preserve">Fondo de fiscalización y recaudación (federal)</t>
  </si>
  <si>
    <t xml:space="preserve">Fondo de compensación (federal)</t>
  </si>
  <si>
    <t xml:space="preserve">Fondo de extracción de hidrocarburos (federal)</t>
  </si>
  <si>
    <t xml:space="preserve">Impuesto especial sobre producción y servicios (federal)</t>
  </si>
  <si>
    <t xml:space="preserve">0.136% de la recaudación federal participable (federal)</t>
  </si>
  <si>
    <t xml:space="preserve">3.17% sobre extracción de petróleo (federal)</t>
  </si>
  <si>
    <t xml:space="preserve">Gasolinas y diésel (federal)</t>
  </si>
  <si>
    <t xml:space="preserve">Fondo del impuesto sobre la renta (federal)</t>
  </si>
  <si>
    <t xml:space="preserve">Fondo de estabilización de los ingresos de las entidades federativas (federal)</t>
  </si>
  <si>
    <t xml:space="preserve">Participaciones del estado</t>
  </si>
  <si>
    <t xml:space="preserve">Aportaciones</t>
  </si>
  <si>
    <t xml:space="preserve">Fondo de aportaciones para la infraestructura social municipal</t>
  </si>
  <si>
    <t xml:space="preserve">Fondo de aportaciones para el fortalecimiento municipal</t>
  </si>
  <si>
    <t xml:space="preserve">Convenios</t>
  </si>
  <si>
    <t xml:space="preserve">Convenios de protección social en salud</t>
  </si>
  <si>
    <t xml:space="preserve">Convenios de descentralizados</t>
  </si>
  <si>
    <t xml:space="preserve">Convenio de reasignación</t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</si>
  <si>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</si>
  <si>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etiquetados federales)</t>
    </r>
  </si>
  <si>
    <r>
      <rPr>
        <sz val="11"/>
        <color rgb="FF000000"/>
        <rFont val="Calibri"/>
        <family val="2"/>
        <charset val="1"/>
      </rPr>
      <t xml:space="preserve">Otros convenios y subsidios </t>
    </r>
    <r>
      <rPr>
        <sz val="11"/>
        <color rgb="FFFF0000"/>
        <rFont val="Calibri"/>
        <family val="2"/>
        <charset val="1"/>
      </rPr>
      <t xml:space="preserve">(Con ingresos etiquetados estatales)</t>
    </r>
  </si>
  <si>
    <t xml:space="preserve">Incentivos derivados de la colaboración fiscal</t>
  </si>
  <si>
    <t xml:space="preserve">Tenencia o uso de vehículos</t>
  </si>
  <si>
    <t xml:space="preserve">Fondo de compensación ISAN</t>
  </si>
  <si>
    <t xml:space="preserve">Impuesto sobre automóviles nuevos</t>
  </si>
  <si>
    <t xml:space="preserve">Fondo de compensación de repecos-intermedios</t>
  </si>
  <si>
    <t xml:space="preserve">Otros incentivos económicos</t>
  </si>
  <si>
    <t xml:space="preserve">Fondos distintos de aportaciones</t>
  </si>
  <si>
    <t xml:space="preserve">Fondo para entidades federativas y municipios productores de hidrocarburos</t>
  </si>
  <si>
    <t xml:space="preserve">Fondo minero</t>
  </si>
  <si>
    <t xml:space="preserve">TRANSFERENCIAS, ASIGNACIONES, SUBSIDIOS Y SUBVENCIONES Y PENSIONES Y JUBILACIONES</t>
  </si>
  <si>
    <t xml:space="preserve">Transferencias y asignaciones</t>
  </si>
  <si>
    <r>
      <rPr>
        <sz val="11"/>
        <color rgb="FF000000"/>
        <rFont val="Calibri"/>
        <family val="2"/>
        <charset val="1"/>
      </rPr>
      <t xml:space="preserve">Transferencias y asignaciones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</si>
  <si>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Transferencias y asignaciones </t>
    </r>
    <r>
      <rPr>
        <sz val="11"/>
        <color rgb="FFFF0000"/>
        <rFont val="Calibri"/>
        <family val="2"/>
        <charset val="1"/>
      </rPr>
      <t xml:space="preserve">(Con ingresos etiquetados)</t>
    </r>
  </si>
  <si>
    <t xml:space="preserve">Transferencias al resto del sector público (derogado)</t>
  </si>
  <si>
    <t xml:space="preserve">Subsidios y subvenciones</t>
  </si>
  <si>
    <r>
      <rPr>
        <sz val="11"/>
        <color rgb="FF000000"/>
        <rFont val="Calibri"/>
        <family val="2"/>
        <charset val="1"/>
      </rPr>
      <t xml:space="preserve">Subsidios y subvenciones </t>
    </r>
    <r>
      <rPr>
        <sz val="11"/>
        <color rgb="FFFF0000"/>
        <rFont val="Calibri"/>
        <family val="2"/>
        <charset val="1"/>
      </rPr>
      <t xml:space="preserve">(Con ingresos de libre disposición)</t>
    </r>
  </si>
  <si>
    <r>
      <rPr>
        <sz val="11"/>
        <color rgb="FF000000"/>
        <rFont val="Calibri"/>
        <family val="2"/>
        <charset val="1"/>
      </rPr>
      <t xml:space="preserve">Subsidios y subvenciones </t>
    </r>
    <r>
      <rPr>
        <sz val="11"/>
        <color rgb="FFFF0000"/>
        <rFont val="Calibri"/>
        <family val="2"/>
        <charset val="1"/>
      </rPr>
      <t xml:space="preserve">(Con ingresos etiquetados)</t>
    </r>
  </si>
  <si>
    <t xml:space="preserve">Ayudas sociales (derogado)</t>
  </si>
  <si>
    <t xml:space="preserve">Pensiones y jubilaciones</t>
  </si>
  <si>
    <t xml:space="preserve">Transferencias a fideicomisos, mandatos y análogos (derogado)</t>
  </si>
  <si>
    <t xml:space="preserve">Transferencias del fondo mexicano del petróleo para la estabilización y el desarrollo</t>
  </si>
  <si>
    <t xml:space="preserve">INGRESOS DERIVADOS DE FINANCIAMIENTO</t>
  </si>
  <si>
    <t xml:space="preserve">Endeudamiento interno</t>
  </si>
  <si>
    <t xml:space="preserve">Endeudamiento externo</t>
  </si>
  <si>
    <t xml:space="preserve">Financiamiento interno</t>
  </si>
  <si>
    <t xml:space="preserve">COG</t>
  </si>
  <si>
    <t xml:space="preserve">DESCRIPCIÓN</t>
  </si>
  <si>
    <t xml:space="preserve">SERVICIOS PERSONALES</t>
  </si>
  <si>
    <t xml:space="preserve">REMUNERACIONES AL PERSONAL DE CARÁCTER PERMANENTE</t>
  </si>
  <si>
    <t xml:space="preserve">Dietas</t>
  </si>
  <si>
    <t xml:space="preserve">Haberes</t>
  </si>
  <si>
    <t xml:space="preserve">Sueldos base al personal permanente</t>
  </si>
  <si>
    <t xml:space="preserve">Remuneraciones por adscripción laboral en el extranjero</t>
  </si>
  <si>
    <t xml:space="preserve">REMUNERACIONES AL PERSONAL DE CARÁCTER TRANSITORIO</t>
  </si>
  <si>
    <t xml:space="preserve">Honorarios asimilables a salarios</t>
  </si>
  <si>
    <t xml:space="preserve">Sueldos base al personal eventual</t>
  </si>
  <si>
    <t xml:space="preserve">Retribuciones por servicios de carácter social</t>
  </si>
  <si>
    <t xml:space="preserve">Retribución a los representantes de los trabajadores y de los patrones en la Junta de Conciliación y Arbitraje</t>
  </si>
  <si>
    <t xml:space="preserve">REMUNERACIONES ADICIONALES Y ESPECIALES</t>
  </si>
  <si>
    <t xml:space="preserve">Primas por años de servicios efectivos prestados</t>
  </si>
  <si>
    <t xml:space="preserve">Primas de vacaciones, dominical y gratificación de fin de año</t>
  </si>
  <si>
    <t xml:space="preserve">Horas extraordinarias</t>
  </si>
  <si>
    <t xml:space="preserve">Compensaciones</t>
  </si>
  <si>
    <t xml:space="preserve">Sobrehaberes</t>
  </si>
  <si>
    <t xml:space="preserve">Asignaciones de técnico, de mando, por comisión, de vuelo y de técnico especial</t>
  </si>
  <si>
    <t xml:space="preserve">Honorarios especiales</t>
  </si>
  <si>
    <t xml:space="preserve">Participaciones por vigilancia en el cumplimiento de la leyes y custodia de valores</t>
  </si>
  <si>
    <t xml:space="preserve">SEGURIDAD SOCIAL</t>
  </si>
  <si>
    <t xml:space="preserve">Aportaciones de seguridad social</t>
  </si>
  <si>
    <t xml:space="preserve">Aportaciones a fondos de vivienda</t>
  </si>
  <si>
    <t xml:space="preserve">Aportaciones al sistema para el retiro</t>
  </si>
  <si>
    <t xml:space="preserve">Aportaciones para seguros</t>
  </si>
  <si>
    <t xml:space="preserve">OTRAS PRESTACIONES SOCIALES Y ECONÓMICAS</t>
  </si>
  <si>
    <t xml:space="preserve">Cuotas para el fondo de ahorro y fondo de trabajo</t>
  </si>
  <si>
    <t xml:space="preserve">Indemnizaciones</t>
  </si>
  <si>
    <t xml:space="preserve">Prestaciones y haberes de retiro</t>
  </si>
  <si>
    <t xml:space="preserve">Prestaciones contractuales</t>
  </si>
  <si>
    <t xml:space="preserve">Apoyos a la capacitación de los servidores públicos</t>
  </si>
  <si>
    <t xml:space="preserve">Otras prestaciones sociales y económicas</t>
  </si>
  <si>
    <t xml:space="preserve">PREVISIONES</t>
  </si>
  <si>
    <t xml:space="preserve">Previsiones de carácter laboral, económica y de seguridad social</t>
  </si>
  <si>
    <t xml:space="preserve">PAGO DE ESTÍMULOS A SERVIDORES PÚBLICOS</t>
  </si>
  <si>
    <t xml:space="preserve">Estímulos</t>
  </si>
  <si>
    <t xml:space="preserve">Recompensas</t>
  </si>
  <si>
    <t xml:space="preserve">MATERIALES Y SUMINISTROS</t>
  </si>
  <si>
    <t xml:space="preserve">MATERIALES DE ADMINISTRACIÓN, EMISIÓN DE DOCUMENTOS Y ARTÍCULOS OFICIALES</t>
  </si>
  <si>
    <t xml:space="preserve">Materiales, útiles y equipos menores de oficina</t>
  </si>
  <si>
    <t xml:space="preserve">Materiales y útiles de impresión y reproducción</t>
  </si>
  <si>
    <t xml:space="preserve">Material estadístico y geográfico</t>
  </si>
  <si>
    <t xml:space="preserve">Materiales, útiles y equipos menores de tecnologías de la información y comunicaciones</t>
  </si>
  <si>
    <t xml:space="preserve">Material impreso e información digital</t>
  </si>
  <si>
    <t xml:space="preserve">Material de limpieza</t>
  </si>
  <si>
    <t xml:space="preserve">Materiales y útiles de enseñanza</t>
  </si>
  <si>
    <t xml:space="preserve">Materiales para el registro e identificación de bienes y personas</t>
  </si>
  <si>
    <t xml:space="preserve">ALIMENTOS Y UTENSILIOS</t>
  </si>
  <si>
    <t xml:space="preserve">Productos alimenticios para personas</t>
  </si>
  <si>
    <t xml:space="preserve">Productos alimenticios para animales</t>
  </si>
  <si>
    <t xml:space="preserve">Utensilios para el servicio de alimentación</t>
  </si>
  <si>
    <t xml:space="preserve">MATERIAS PRIMAS Y MATERIALES DE PRODUCCIÓN Y COMERCIALIZACIÓN</t>
  </si>
  <si>
    <t xml:space="preserve">Productos alimenticios, agropecuarios y forestales adquiridos como materia prima</t>
  </si>
  <si>
    <t xml:space="preserve">Insumos textiles adquiridos como materia prima</t>
  </si>
  <si>
    <t xml:space="preserve">Productos de papel, cartón e impresos adquiridos como materia prima</t>
  </si>
  <si>
    <t xml:space="preserve">Combustibles, lubricantes, aditivos, carbón y sus derivados adquiridos como materia prima</t>
  </si>
  <si>
    <t xml:space="preserve">Productos químicos, farmacéuticos y de laboratorio adquiridos como materia prima</t>
  </si>
  <si>
    <t xml:space="preserve">Productos metálicos y a base de minerales no metálicos adquiridos como materia prima</t>
  </si>
  <si>
    <t xml:space="preserve">Productos de cuero, piel, plástico y hule adquiridos como materia prima</t>
  </si>
  <si>
    <t xml:space="preserve">Mercancías adquiridas para su comercialización</t>
  </si>
  <si>
    <t xml:space="preserve">Otros productos adquiridos como materia prima</t>
  </si>
  <si>
    <t xml:space="preserve">MATERIALES Y ARTÍCULOS DE CONSTRUCCIÓN Y DE REPARACIÓN</t>
  </si>
  <si>
    <t xml:space="preserve">Productos minerales no metálicos</t>
  </si>
  <si>
    <t xml:space="preserve">Cemento y productos de concreto</t>
  </si>
  <si>
    <t xml:space="preserve">Cal, yeso y productos de yeso</t>
  </si>
  <si>
    <t xml:space="preserve">Madera y productos de madera</t>
  </si>
  <si>
    <t xml:space="preserve">Vidrio y productos de vidrio</t>
  </si>
  <si>
    <t xml:space="preserve">Material eléctrico y electrónico</t>
  </si>
  <si>
    <t xml:space="preserve">Artículos metálicos para la construcción</t>
  </si>
  <si>
    <t xml:space="preserve">Materiales complementarios</t>
  </si>
  <si>
    <t xml:space="preserve">Otros materiales y artículos de construcción y reparación</t>
  </si>
  <si>
    <t xml:space="preserve">PRODUCTOS QUÍMICOS, FARMACÉUTICOS Y DE LABORATORIO</t>
  </si>
  <si>
    <t xml:space="preserve">Productos químicos básicos</t>
  </si>
  <si>
    <t xml:space="preserve">Fertilizantes, pesticidas y otros agroquímicos</t>
  </si>
  <si>
    <t xml:space="preserve">Medicinas y productos farmacéuticos</t>
  </si>
  <si>
    <t xml:space="preserve">Materiales, accesorios y suministros médicos</t>
  </si>
  <si>
    <t xml:space="preserve">Materiales, accesorios y suministros de laboratorio</t>
  </si>
  <si>
    <t xml:space="preserve">Fibras sintéticas, hules plásticos y derivados</t>
  </si>
  <si>
    <t xml:space="preserve">Otros productos químicos</t>
  </si>
  <si>
    <t xml:space="preserve">COMBUSTIBLES, LUBRICANTES Y ADITIVOS</t>
  </si>
  <si>
    <t xml:space="preserve">Combustibles, lubricantes y aditivos</t>
  </si>
  <si>
    <t xml:space="preserve">Carbón y sus derivados</t>
  </si>
  <si>
    <t xml:space="preserve">VESTUARIO, BLANCOS, PRENDAS DE PROTECCIÓN Y ARTÍCULOS DEPORTIVOS</t>
  </si>
  <si>
    <t xml:space="preserve">Vestuario y uniformes</t>
  </si>
  <si>
    <t xml:space="preserve">Prendas de seguridad y protección personal</t>
  </si>
  <si>
    <t xml:space="preserve">Artículos deportivos</t>
  </si>
  <si>
    <t xml:space="preserve">Productos textiles</t>
  </si>
  <si>
    <t xml:space="preserve">Blancos y otros productos textiles, excepto prendas de vestir</t>
  </si>
  <si>
    <t xml:space="preserve">MATERIALES Y SUMINISTROS PARA SEGURIDAD</t>
  </si>
  <si>
    <t xml:space="preserve">Sustancias y materiales explosivos</t>
  </si>
  <si>
    <t xml:space="preserve">Materiales de seguridad pública</t>
  </si>
  <si>
    <t xml:space="preserve">Prendas de protección para seguridad pública y nacional</t>
  </si>
  <si>
    <t xml:space="preserve">HERRAMIENTAS, REFACCIONES Y ACCESORIOS MENORES</t>
  </si>
  <si>
    <t xml:space="preserve">Herramientas menores</t>
  </si>
  <si>
    <t xml:space="preserve">Refacciones y accesorios menores de edificios</t>
  </si>
  <si>
    <t xml:space="preserve">Refacciones y accesorios menores de mobiliario  y equipo de administración, educacional y recreativo</t>
  </si>
  <si>
    <t xml:space="preserve">Refacciones y accesorios menores de equipo de cómputo y tecnologías de la información</t>
  </si>
  <si>
    <t xml:space="preserve">Refacciones y accesorios menores de equipo e instrumental médico y de laboratorio</t>
  </si>
  <si>
    <t xml:space="preserve">Refacciones y accesorios menores de equipo de transporte</t>
  </si>
  <si>
    <t xml:space="preserve">Refacciones y accesorios menores de equipo de defensa y seguridad</t>
  </si>
  <si>
    <t xml:space="preserve">Refacciones y accesorios menores de maquinaria y otros equipos</t>
  </si>
  <si>
    <t xml:space="preserve">Refacciones y accesorios menores otros bienes muebles</t>
  </si>
  <si>
    <t xml:space="preserve">SERVICIOS GENERALES</t>
  </si>
  <si>
    <t xml:space="preserve">SERVICIOS BÁSICOS</t>
  </si>
  <si>
    <t xml:space="preserve">Energía eléctrica</t>
  </si>
  <si>
    <t xml:space="preserve">Gas </t>
  </si>
  <si>
    <t xml:space="preserve">Agua</t>
  </si>
  <si>
    <t xml:space="preserve">Telefonía tradicional</t>
  </si>
  <si>
    <t xml:space="preserve">Telefonía celular</t>
  </si>
  <si>
    <t xml:space="preserve">Servicios de telecomunicaciones y satélites</t>
  </si>
  <si>
    <t xml:space="preserve">Servicios de acceso de Internet, redes y procesamiento de información</t>
  </si>
  <si>
    <t xml:space="preserve">Servicios postales y telegráficos</t>
  </si>
  <si>
    <t xml:space="preserve">Servicios integrales y otros servicios</t>
  </si>
  <si>
    <t xml:space="preserve">SERVICIOS DE ARRENDAMIENTO</t>
  </si>
  <si>
    <t xml:space="preserve">Arrendamiento de terrenos</t>
  </si>
  <si>
    <t xml:space="preserve">Arrendamiento de edificios</t>
  </si>
  <si>
    <t xml:space="preserve">Arrendamiento de mobiliario y equipo de administración, educacional y recreativo</t>
  </si>
  <si>
    <t xml:space="preserve">Arrendamiento de equipo e instrumental médico y de laboratorio</t>
  </si>
  <si>
    <t xml:space="preserve">Arrendamiento de equipo de transporte</t>
  </si>
  <si>
    <t xml:space="preserve">Arrendamiento de maquinaria, otros equipos y herramientas</t>
  </si>
  <si>
    <t xml:space="preserve">Arrendamiento de activos intangibles</t>
  </si>
  <si>
    <t xml:space="preserve">Arrendamiento financiero</t>
  </si>
  <si>
    <t xml:space="preserve">Otros arrendamientos</t>
  </si>
  <si>
    <t xml:space="preserve">SERVICIOS PROFESIONALES, CIENTÍFICOS, TÉCNICOS Y OTROS SERVICIOS</t>
  </si>
  <si>
    <t xml:space="preserve">Servicios legales, de contabilidad, auditoría y relacionados</t>
  </si>
  <si>
    <t xml:space="preserve">Servicios de diseño, arquitectura, ingeniería y actividades relacionadas</t>
  </si>
  <si>
    <t xml:space="preserve">Servicios de consultoría administrativa, procesos, técnica y en tecnologías de la información</t>
  </si>
  <si>
    <t xml:space="preserve">Servicios de capacitación</t>
  </si>
  <si>
    <t xml:space="preserve">Servicios de investigación científica y desarrollo</t>
  </si>
  <si>
    <t xml:space="preserve">Servicios de apoyo administrativo, traducción, fotocopiado e impresión</t>
  </si>
  <si>
    <t xml:space="preserve">Servicios de protección y seguridad</t>
  </si>
  <si>
    <t xml:space="preserve">Servicios de vigilancia</t>
  </si>
  <si>
    <t xml:space="preserve">Servicios profesionales, científicos y técnicos integrales</t>
  </si>
  <si>
    <t xml:space="preserve">SERVICIOS FINANCIEROS, BANCARIOS Y COMERCIALES</t>
  </si>
  <si>
    <t xml:space="preserve">Servicios financieros y bancarios</t>
  </si>
  <si>
    <t xml:space="preserve">Servicios de cobranza, investigación crediticia y similar</t>
  </si>
  <si>
    <t xml:space="preserve">Servicios de recaudación, traslado y custodia de valores</t>
  </si>
  <si>
    <t xml:space="preserve">Seguros de responsabilidad patrimonial y fianzas</t>
  </si>
  <si>
    <t xml:space="preserve">Seguro de bienes patrimoniales</t>
  </si>
  <si>
    <t xml:space="preserve">Almacenaje, envase y embalaje</t>
  </si>
  <si>
    <t xml:space="preserve">Fletes y maniobras</t>
  </si>
  <si>
    <t xml:space="preserve">Comisiones por ventas</t>
  </si>
  <si>
    <t xml:space="preserve">Servicios financieros, bancarios y comerciales integrales</t>
  </si>
  <si>
    <t xml:space="preserve">SERVICIOS DE INSTALACIÓN, REPARACIÓN, MANTENIMIENTO Y CONSERVACIÓN</t>
  </si>
  <si>
    <t xml:space="preserve">Conservación y mantenimiento menor de inmuebles</t>
  </si>
  <si>
    <t xml:space="preserve">Instalación, reparación y mantenimiento de mobiliario y equipo de administración, educacional y recreativo</t>
  </si>
  <si>
    <t xml:space="preserve">Instalación, reparación y mantenimiento de equipo de cómputo y tecnología de la información</t>
  </si>
  <si>
    <t xml:space="preserve">Instalación, reparación y mantenimiento de equipo e instrumental médico y de laboratorio</t>
  </si>
  <si>
    <t xml:space="preserve">Reparación y mantenimiento de equipo de transporte</t>
  </si>
  <si>
    <t xml:space="preserve">Reparación y mantenimiento de equipo de defensa y seguridad</t>
  </si>
  <si>
    <t xml:space="preserve">Instalación, reparación y mantenimiento de maquinaria, otros equipos y herramienta</t>
  </si>
  <si>
    <t xml:space="preserve">Servicios de limpieza y manejo de desechos</t>
  </si>
  <si>
    <t xml:space="preserve">Servicios de jardinería y fumigación</t>
  </si>
  <si>
    <t xml:space="preserve">SERVICIOS DE COMUNICACIÓN SOCIAL Y PUBLICIDAD</t>
  </si>
  <si>
    <t xml:space="preserve">Difusión por radio, televisión y otros medios de mensajes sobre programas y actividades gubernamentales</t>
  </si>
  <si>
    <t xml:space="preserve">Difusión por radio,  televisión y otros medios de mensajes comerciales para promover la venta de bienes o servicios</t>
  </si>
  <si>
    <t xml:space="preserve">Servicios de creatividad, preproducción y producción de publicidad, excepto Internet</t>
  </si>
  <si>
    <t xml:space="preserve">Servicios de revelado de  fotografías</t>
  </si>
  <si>
    <t xml:space="preserve">Servicios de la industria fílmica, del sonido y del video</t>
  </si>
  <si>
    <t xml:space="preserve">Servicio de creación y difusión de contenido exclusivamente a través de Internet</t>
  </si>
  <si>
    <t xml:space="preserve">Otros servicios de información</t>
  </si>
  <si>
    <t xml:space="preserve">SERVICIOS DE TRASLADO Y VIÁTICOS</t>
  </si>
  <si>
    <t xml:space="preserve">Pasajes aéreos</t>
  </si>
  <si>
    <t xml:space="preserve">Pasajes terrestres</t>
  </si>
  <si>
    <t xml:space="preserve">Pasajes marítimos, lacustres y fluviales</t>
  </si>
  <si>
    <t xml:space="preserve">Autotransporte</t>
  </si>
  <si>
    <t xml:space="preserve">Viáticos en el país</t>
  </si>
  <si>
    <t xml:space="preserve">Viáticos en el extranjero </t>
  </si>
  <si>
    <t xml:space="preserve">Gastos de instalación y traslado de menaje</t>
  </si>
  <si>
    <t xml:space="preserve">Servicios integrales de traslado y viáticos</t>
  </si>
  <si>
    <t xml:space="preserve">Otros servicios de traslado y hospedaje</t>
  </si>
  <si>
    <t xml:space="preserve">SERVICIOS OFICIALES</t>
  </si>
  <si>
    <t xml:space="preserve">Gastos de ceremonial</t>
  </si>
  <si>
    <t xml:space="preserve">Gastos de orden  social y cultural</t>
  </si>
  <si>
    <t xml:space="preserve">Congresos y convenciones</t>
  </si>
  <si>
    <t xml:space="preserve">Exposiciones</t>
  </si>
  <si>
    <t xml:space="preserve">Gastos de representación</t>
  </si>
  <si>
    <t xml:space="preserve">OTROS SERVICIOS GENERALES</t>
  </si>
  <si>
    <t xml:space="preserve">Servicios funerarios y de cementerios</t>
  </si>
  <si>
    <t xml:space="preserve">Impuestos y derechos</t>
  </si>
  <si>
    <t xml:space="preserve">Impuestos y derechos de importación</t>
  </si>
  <si>
    <t xml:space="preserve">Sentencias y resoluciones por autoridad competente</t>
  </si>
  <si>
    <t xml:space="preserve">Penas, multas, accesorios y actualizaciones</t>
  </si>
  <si>
    <t xml:space="preserve">Otros gastos por responsabilidades</t>
  </si>
  <si>
    <t xml:space="preserve">Utilidades</t>
  </si>
  <si>
    <t xml:space="preserve">Impuesto sobre nómina y otros que se deriven de una relación laboral</t>
  </si>
  <si>
    <t xml:space="preserve">Otros servicios generales</t>
  </si>
  <si>
    <t xml:space="preserve">TRANSFERENCIAS, ASIGNACIONES, SUBSIDIOS Y OTRAS  AYUDAS</t>
  </si>
  <si>
    <t xml:space="preserve">TRANSFERENCIAS INTERNAS Y ASIGNACIONES AL SECTOR PÚBLICO</t>
  </si>
  <si>
    <t xml:space="preserve">Asignaciones presupuestarias al Poder Ejecutivo</t>
  </si>
  <si>
    <t xml:space="preserve">Asignaciones presupuestarias al Poder Legislativo</t>
  </si>
  <si>
    <t xml:space="preserve">Asignaciones presupuestarias al Poder Judicial</t>
  </si>
  <si>
    <t xml:space="preserve">Asignaciones presupuestarias a Órganos Autónomos</t>
  </si>
  <si>
    <t xml:space="preserve">Transferencias internas otorgadas a entidades paraestatales no empresariales y no financieras</t>
  </si>
  <si>
    <t xml:space="preserve">Transferencias internas otorgadas a entidades paraestatales empresariales y no financieras</t>
  </si>
  <si>
    <t xml:space="preserve">Transferencias internas otorgadas a fideicomisos públicos empresariales y no financieros</t>
  </si>
  <si>
    <t xml:space="preserve">Transferencias internas otorgadas a instituciones paraestatales públicas financieras</t>
  </si>
  <si>
    <t xml:space="preserve">Transferencias internas otorgadas a fideicomisos públicos financieros</t>
  </si>
  <si>
    <t xml:space="preserve">TRANSFERENCIAS AL RESTO DEL SECTOR PÚBLICO</t>
  </si>
  <si>
    <t xml:space="preserve">Transferencias otorgadas a entidades paraestatales no empresariales y no financieras</t>
  </si>
  <si>
    <t xml:space="preserve">Transferencias otorgadas para entidades paraestatales empresariales y no financieras</t>
  </si>
  <si>
    <t xml:space="preserve">Transferencias otorgadas para instituciones paraestatales públicas financieras  </t>
  </si>
  <si>
    <t xml:space="preserve">Transferencias otorgadas a entidades federativas y municipios</t>
  </si>
  <si>
    <t xml:space="preserve">Transferencias a fideicomisos de entidades federativas y municipios</t>
  </si>
  <si>
    <t xml:space="preserve">SUBSIDIOS Y SUBVENCIONES</t>
  </si>
  <si>
    <t xml:space="preserve">Subsidios a la producción</t>
  </si>
  <si>
    <t xml:space="preserve">Subsidios a la distribución</t>
  </si>
  <si>
    <t xml:space="preserve">Subsidios a la inversión</t>
  </si>
  <si>
    <t xml:space="preserve">Subsidios a la prestación de servicios públicos</t>
  </si>
  <si>
    <t xml:space="preserve">Subsidios para cubrir diferenciales de tasas de interés</t>
  </si>
  <si>
    <t xml:space="preserve">Subsidios a la vivienda </t>
  </si>
  <si>
    <t xml:space="preserve">Subvenciones al consumo</t>
  </si>
  <si>
    <t xml:space="preserve">Subsidios a entidades federativas y municipios</t>
  </si>
  <si>
    <t xml:space="preserve">Otros subsidios</t>
  </si>
  <si>
    <t xml:space="preserve">AYUDAS SOCIALES</t>
  </si>
  <si>
    <t xml:space="preserve">Ayudas sociales a personas </t>
  </si>
  <si>
    <t xml:space="preserve">Becas y otras ayudas para programas de capacitación</t>
  </si>
  <si>
    <t xml:space="preserve">Ayudas sociales a instituciones de enseñanza</t>
  </si>
  <si>
    <t xml:space="preserve">Ayudas sociales a actividades científicas o académicas</t>
  </si>
  <si>
    <t xml:space="preserve">Ayudas sociales a instituciones sin fines de lucro</t>
  </si>
  <si>
    <t xml:space="preserve">Ayudas sociales a cooperativas</t>
  </si>
  <si>
    <t xml:space="preserve">Ayudas sociales a entidades de interés público</t>
  </si>
  <si>
    <t xml:space="preserve">Ayudas por desastres naturales y otros siniestros</t>
  </si>
  <si>
    <t xml:space="preserve">PENSIONES Y JUBILACIONES</t>
  </si>
  <si>
    <t xml:space="preserve">Pensiones</t>
  </si>
  <si>
    <t xml:space="preserve">Jubilaciones</t>
  </si>
  <si>
    <t xml:space="preserve">Otras pensiones y jubilaciones</t>
  </si>
  <si>
    <t xml:space="preserve">TRANSFERENCIAS A FIDEICOMISOS, MANDATOS Y OTROS ANÁLOGOS</t>
  </si>
  <si>
    <t xml:space="preserve">Transferencias a fideicomisos del Poder Ejecutivo</t>
  </si>
  <si>
    <t xml:space="preserve">Transferencias a fideicomisos del Poder Legislativo</t>
  </si>
  <si>
    <t xml:space="preserve">Transferencias a fideicomisos del Poder Judicial</t>
  </si>
  <si>
    <t xml:space="preserve">Trasferencias a fideicomisos públicos de entidades paraestatales no empresariales y no financieras</t>
  </si>
  <si>
    <t xml:space="preserve">Transferencias a fideicomisos públicos de entidades paraestatales empresariales y no financieras</t>
  </si>
  <si>
    <t xml:space="preserve">Transferencias a fideicomisos de instituciones públicas financieras</t>
  </si>
  <si>
    <t xml:space="preserve">Otras transferencias a fideicomisos   </t>
  </si>
  <si>
    <t xml:space="preserve">TRANSFERENCIAS A LA SEGURIDAD SOCIAL</t>
  </si>
  <si>
    <t xml:space="preserve">Transferencias por obligación de ley</t>
  </si>
  <si>
    <t xml:space="preserve">DONATIVOS</t>
  </si>
  <si>
    <t xml:space="preserve">Donativos a instituciones sin fines de lucro</t>
  </si>
  <si>
    <t xml:space="preserve">Donativos a entidades federativas </t>
  </si>
  <si>
    <t xml:space="preserve">Donativos a fideicomisos privados</t>
  </si>
  <si>
    <t xml:space="preserve">Donativos a fideicomisos estatales</t>
  </si>
  <si>
    <t xml:space="preserve">Donativos internacionales</t>
  </si>
  <si>
    <t xml:space="preserve">TRANSFERENCIAS AL EXTERIOR</t>
  </si>
  <si>
    <t xml:space="preserve">Transferencias para gobiernos extranjeros</t>
  </si>
  <si>
    <t xml:space="preserve">Transferencias para organismos internacionales</t>
  </si>
  <si>
    <t xml:space="preserve">Transferencias para el sector privado externo</t>
  </si>
  <si>
    <t xml:space="preserve">BIENES MUEBLES, INMUEBLES E INTANGIBLES </t>
  </si>
  <si>
    <t xml:space="preserve">MOBILIARIO Y EQUIPO DE ADMINISTRACIÓN</t>
  </si>
  <si>
    <t xml:space="preserve">Muebles de oficina y estantería </t>
  </si>
  <si>
    <t xml:space="preserve">Muebles, excepto de oficina y estantería</t>
  </si>
  <si>
    <t xml:space="preserve">Bienes artísticos, culturales y científicos</t>
  </si>
  <si>
    <t xml:space="preserve">Objetos de valor</t>
  </si>
  <si>
    <t xml:space="preserve">Equipo de cómputo de tecnologías de la información</t>
  </si>
  <si>
    <t xml:space="preserve">Otros mobiliarios y equipos de administración</t>
  </si>
  <si>
    <t xml:space="preserve">MOBILIARIO Y EQUIPO EDUCACIONAL Y RECREATIVO</t>
  </si>
  <si>
    <t xml:space="preserve">Equipos y aparatos audiovisuales</t>
  </si>
  <si>
    <t xml:space="preserve">Aparatos deportivos</t>
  </si>
  <si>
    <t xml:space="preserve">Cámaras fotográficas y de video</t>
  </si>
  <si>
    <t xml:space="preserve">Otro mobiliario y equipo educacional y recreativo </t>
  </si>
  <si>
    <t xml:space="preserve">EQUIPO E INSTRUMENTAL MÉDICO Y DE LABORATORIO</t>
  </si>
  <si>
    <t xml:space="preserve">Equipo médico y de laboratorio</t>
  </si>
  <si>
    <t xml:space="preserve">Instrumental médico y de laboratorio</t>
  </si>
  <si>
    <t xml:space="preserve">VEHÍCULOS Y EQUIPO DE TRANSPORTE</t>
  </si>
  <si>
    <t xml:space="preserve">Vehículos y equipo terrestre</t>
  </si>
  <si>
    <t xml:space="preserve">Carrocerías  y remolques</t>
  </si>
  <si>
    <t xml:space="preserve">Equipo aeroespacial</t>
  </si>
  <si>
    <t xml:space="preserve">Equipo ferroviario</t>
  </si>
  <si>
    <t xml:space="preserve">Embarcaciones</t>
  </si>
  <si>
    <t xml:space="preserve">Otros equipo de transporte</t>
  </si>
  <si>
    <t xml:space="preserve">EQUIPO DE DEFENSA Y SEGURIDAD</t>
  </si>
  <si>
    <t xml:space="preserve">Equipo de defensa y seguridad</t>
  </si>
  <si>
    <t xml:space="preserve">MAQUINARIA, OTROS EQUIPOS Y HERRAMIENTAS</t>
  </si>
  <si>
    <t xml:space="preserve">Maquinaria y equipo agropecuario</t>
  </si>
  <si>
    <t xml:space="preserve">Maquinaria y equipo industrial</t>
  </si>
  <si>
    <t xml:space="preserve">Maquinaria y equipo de construcción</t>
  </si>
  <si>
    <t xml:space="preserve">Sistemas de aire acondicionado, calefacción y de refrigeración industrial y comercial</t>
  </si>
  <si>
    <t xml:space="preserve">Equipo de comunicación y telecomunicación</t>
  </si>
  <si>
    <t xml:space="preserve">Equipo de generación eléctrica, aparatos y accesorios eléctricos</t>
  </si>
  <si>
    <t xml:space="preserve">Herramientas y máquinas-herramienta</t>
  </si>
  <si>
    <t xml:space="preserve">Otros equipos</t>
  </si>
  <si>
    <t xml:space="preserve">ACTIVOS BIOLÓGICOS</t>
  </si>
  <si>
    <t xml:space="preserve">Bovinos</t>
  </si>
  <si>
    <t xml:space="preserve">Porcinos</t>
  </si>
  <si>
    <t xml:space="preserve">Aves</t>
  </si>
  <si>
    <t xml:space="preserve">Ovinos y caprinos </t>
  </si>
  <si>
    <t xml:space="preserve">Peces y acuicultura</t>
  </si>
  <si>
    <t xml:space="preserve">Equinos</t>
  </si>
  <si>
    <t xml:space="preserve">Especies menores y de zoológico</t>
  </si>
  <si>
    <t xml:space="preserve">Árboles y plantas</t>
  </si>
  <si>
    <t xml:space="preserve">Otros activos biológicos</t>
  </si>
  <si>
    <t xml:space="preserve">BIENES INMUEBLES</t>
  </si>
  <si>
    <t xml:space="preserve">Terrenos</t>
  </si>
  <si>
    <t xml:space="preserve">Viviendas </t>
  </si>
  <si>
    <t xml:space="preserve">Edificios no residenciales</t>
  </si>
  <si>
    <t xml:space="preserve">Otros bienes inmuebles</t>
  </si>
  <si>
    <t xml:space="preserve">ACTIVOS INTANGIBLES</t>
  </si>
  <si>
    <t xml:space="preserve">Software</t>
  </si>
  <si>
    <t xml:space="preserve">Patentes</t>
  </si>
  <si>
    <t xml:space="preserve">Marcas</t>
  </si>
  <si>
    <t xml:space="preserve">Concesiones</t>
  </si>
  <si>
    <t xml:space="preserve">Franquicias</t>
  </si>
  <si>
    <t xml:space="preserve">Licencias informáticas e intelectuales</t>
  </si>
  <si>
    <t xml:space="preserve">Licencias industriales, comerciales y otras</t>
  </si>
  <si>
    <t xml:space="preserve">Otros activos intangibles</t>
  </si>
  <si>
    <t xml:space="preserve">INVERSIÓN PÚBLICA</t>
  </si>
  <si>
    <t xml:space="preserve">OBRA PÚBLICA EN BIENES DE DOMINIO PÚBLICO</t>
  </si>
  <si>
    <t xml:space="preserve">Edificación habitacional</t>
  </si>
  <si>
    <t xml:space="preserve">Edificación no  habitacional</t>
  </si>
  <si>
    <t xml:space="preserve">Construcción de obras para el abastecimiento de agua, petróleo, gas, electricidad y telecomunicaciones</t>
  </si>
  <si>
    <t xml:space="preserve">División de terrenos y construcción de obras de urbanización</t>
  </si>
  <si>
    <t xml:space="preserve">Construcción de vías de comunicación</t>
  </si>
  <si>
    <t xml:space="preserve">Otras construcciones de ingeniería civil u obra pesada</t>
  </si>
  <si>
    <t xml:space="preserve">Instalaciones y equipamiento en construcciones</t>
  </si>
  <si>
    <t xml:space="preserve">Trabajo de acabados en edificaciones y otros trabajos especializados</t>
  </si>
  <si>
    <t xml:space="preserve">OBRA PÚBLICA EN BIENES PROPIOS</t>
  </si>
  <si>
    <t xml:space="preserve">Edificación no habitacional</t>
  </si>
  <si>
    <t xml:space="preserve">Construcción de obras para  el abastecimiento de agua,  petróleo, gas, electricidad y telecomunicaciones</t>
  </si>
  <si>
    <t xml:space="preserve">Trabajos de acabados en edificaciones y otros trabajos especializados</t>
  </si>
  <si>
    <t xml:space="preserve">PROYECTOS PRODUCTIVOS Y ACCIONES DE FOMENTO</t>
  </si>
  <si>
    <t xml:space="preserve">Estudios, formulación y evaluación de proyectos productivos no incluidos en conceptos anteriores de este capítulo</t>
  </si>
  <si>
    <t xml:space="preserve">Ejecución de proyectos productivos no incluidos en conceptos anteriores de este capítulo</t>
  </si>
  <si>
    <t xml:space="preserve">INVERSIONES FINANCIERAS Y OTRAS PROVISIONES</t>
  </si>
  <si>
    <t xml:space="preserve">INVERSIONES PARA EL FOMENTO DE ACTIVIDADES PRODUCTIVAS</t>
  </si>
  <si>
    <t xml:space="preserve">Créditos otorgados por entidades federativas y municipios al sector social y privado para el fomento de actividades productivas</t>
  </si>
  <si>
    <t xml:space="preserve">Créditos otorgados por las entidades federativas a municipios para el fomento de actividades productivas</t>
  </si>
  <si>
    <t xml:space="preserve">ACCIONES Y PARTICIPACIONES DE CAPITAL</t>
  </si>
  <si>
    <t xml:space="preserve">Acciones y participaciones de capital en entidades paraestatales no empresariales y no financieras con fines de política económica</t>
  </si>
  <si>
    <t xml:space="preserve">Acciones y participaciones de capital en entidades paraestatales empresariales y no financieras con fines de política económica</t>
  </si>
  <si>
    <t xml:space="preserve">Acciones  y participaciones de capital en instituciones paraestatales públicas financieras con fines de política económica</t>
  </si>
  <si>
    <t xml:space="preserve">Acciones y participaciones  de capital en el sector privado con fines de política económica</t>
  </si>
  <si>
    <t xml:space="preserve">Acciones y participaciones de capital en organismos internacionales con fines de política económica</t>
  </si>
  <si>
    <t xml:space="preserve">Acciones y participaciones de capital en el sector externo con fines de política económica</t>
  </si>
  <si>
    <t xml:space="preserve">Acciones y participaciones de capital en el sector público con fines de gestión de la liquidez</t>
  </si>
  <si>
    <t xml:space="preserve">Acciones y participaciones de capital  en el sector privado con fines de gestión de liquidez</t>
  </si>
  <si>
    <t xml:space="preserve">Acciones y participaciones de capital en el sector externo con fines de gestión  de liquidez</t>
  </si>
  <si>
    <t xml:space="preserve">COMPRA DE TÍTULOS Y VALORES</t>
  </si>
  <si>
    <t xml:space="preserve">Bonos</t>
  </si>
  <si>
    <t xml:space="preserve">Valores representativos de deuda adquiridos con fines de política económica</t>
  </si>
  <si>
    <t xml:space="preserve">Valores representativos de deuda  adquiridos con fines de gestión de liquidez</t>
  </si>
  <si>
    <t xml:space="preserve">Obligaciones negociables adquiridas con fines de política económica</t>
  </si>
  <si>
    <t xml:space="preserve">Obligaciones negociables adquiridas con fines de gestión de liquidez</t>
  </si>
  <si>
    <t xml:space="preserve">Otros valores</t>
  </si>
  <si>
    <t xml:space="preserve">CONCESIÓN DE PRÉSTAMOS</t>
  </si>
  <si>
    <t xml:space="preserve">Concesión de préstamos a entidades paraestatales no empresariales y no financieras con fines de política económica</t>
  </si>
  <si>
    <t xml:space="preserve">Concesión de préstamos a entidades paraestatales empresariales y no financieras con fines de política económica</t>
  </si>
  <si>
    <t xml:space="preserve">Concesión de préstamos a instituciones paraestatales públicas financieras con fines de política económica</t>
  </si>
  <si>
    <t xml:space="preserve">Concesión de préstamos a entidades federativas  y municipios con fines de política económica</t>
  </si>
  <si>
    <t xml:space="preserve">Concesión de préstamos al sector privado con fines de política económica</t>
  </si>
  <si>
    <t xml:space="preserve">Concesión de préstamos al sector externo con fines de política económica</t>
  </si>
  <si>
    <t xml:space="preserve">Concesión de préstamos al sector público con fines de gestión de liquidez</t>
  </si>
  <si>
    <t xml:space="preserve">Concesión de préstamos al sector privado con fines de gestión de liquidez</t>
  </si>
  <si>
    <t xml:space="preserve">Concesión de  préstamos al sector externo con fines de gestión de liquidez</t>
  </si>
  <si>
    <t xml:space="preserve">INVERSIONES EN FIDEICOMISOS, MANDATOS Y OTROS  ANÁLOGOS</t>
  </si>
  <si>
    <t xml:space="preserve">Inversiones en fideicomisos del Poder Ejecutivo</t>
  </si>
  <si>
    <t xml:space="preserve">Inversiones en fideicomisos del Poder Legislativo</t>
  </si>
  <si>
    <t xml:space="preserve">Inversiones en fideicomisos del Poder Judicial</t>
  </si>
  <si>
    <t xml:space="preserve">Inversiones en fideicomisos públicos no empresariales y no financieros</t>
  </si>
  <si>
    <t xml:space="preserve">Inversiones en fideicomisos públicos empresariales y no financieros</t>
  </si>
  <si>
    <t xml:space="preserve">Inversiones en fideicomisos públicos financieros </t>
  </si>
  <si>
    <t xml:space="preserve">Inversiones en fideicomisos de entidades federativas</t>
  </si>
  <si>
    <t xml:space="preserve">Inversiones en fideicomisos de municipios</t>
  </si>
  <si>
    <t xml:space="preserve">Otras inversiones en fideicomisos</t>
  </si>
  <si>
    <t xml:space="preserve">OTRAS INVERSIONES FINANCIERAS</t>
  </si>
  <si>
    <t xml:space="preserve">Depósitos a largo plazo en moneda nacional</t>
  </si>
  <si>
    <t xml:space="preserve">Depósitos a largo plazo en moneda extranjera</t>
  </si>
  <si>
    <t xml:space="preserve">PROVISIONES PARA CONTINGENCIAS Y OTRAS EROGACIONES ESPECIALES</t>
  </si>
  <si>
    <t xml:space="preserve">Contingencias por fenómenos naturales</t>
  </si>
  <si>
    <t xml:space="preserve">Contingencias socioeconómicas</t>
  </si>
  <si>
    <t xml:space="preserve">Otras erogaciones especiales</t>
  </si>
  <si>
    <t xml:space="preserve">PARTICIPACIONES Y APORTACIONES</t>
  </si>
  <si>
    <t xml:space="preserve">PARTICIPACIONES</t>
  </si>
  <si>
    <t xml:space="preserve">Fondo general de participaciones</t>
  </si>
  <si>
    <t xml:space="preserve">Fondo de fomento municipal</t>
  </si>
  <si>
    <t xml:space="preserve">Participaciones de las entidades federativas a los municipios</t>
  </si>
  <si>
    <t xml:space="preserve">Otros conceptos participables de la Federación a entidades federativas</t>
  </si>
  <si>
    <t xml:space="preserve">Otros conceptos participables de la Federación a municipios</t>
  </si>
  <si>
    <t xml:space="preserve">Convenios de colaboración administrativa</t>
  </si>
  <si>
    <t xml:space="preserve">APORTACIONES</t>
  </si>
  <si>
    <t xml:space="preserve">Aportaciones de la Federación a las entidades federativas</t>
  </si>
  <si>
    <t xml:space="preserve">Aportaciones de la Federación a municipios</t>
  </si>
  <si>
    <t xml:space="preserve">Aportaciones de las entidades federativas a los municipios</t>
  </si>
  <si>
    <t xml:space="preserve">Aportaciones  previstas en leyes y decretos al sistema de protección social</t>
  </si>
  <si>
    <t xml:space="preserve">Aportaciones previstas en leyes y decretos compensatorias a entidades federativas y municipios</t>
  </si>
  <si>
    <t xml:space="preserve">CONVENIOS</t>
  </si>
  <si>
    <t xml:space="preserve">Convenios de reasignación</t>
  </si>
  <si>
    <t xml:space="preserve">Convenios de descentralización</t>
  </si>
  <si>
    <t xml:space="preserve">Otros convenios</t>
  </si>
  <si>
    <t xml:space="preserve">DEUDA  PÚBLICA</t>
  </si>
  <si>
    <t xml:space="preserve">AMORTIZACIÓN DE LA DEUDA PÚBLICA </t>
  </si>
  <si>
    <t xml:space="preserve">Amortización de la deuda interna con instituciones de crédito</t>
  </si>
  <si>
    <t xml:space="preserve">Amortización  de la deuda interna por emisión de títulos y valores</t>
  </si>
  <si>
    <t xml:space="preserve">Amortización de arrendamientos financieros nacionales</t>
  </si>
  <si>
    <t xml:space="preserve">Amortización de la deuda externa con instituciones de crédito </t>
  </si>
  <si>
    <t xml:space="preserve">Amortización de deuda externa con organismos financieros internacionales</t>
  </si>
  <si>
    <t xml:space="preserve">Amortización de la deuda bilateral</t>
  </si>
  <si>
    <t xml:space="preserve">Amortización de la deuda externa por emisión de títulos y valores</t>
  </si>
  <si>
    <t xml:space="preserve">Amortización de arrendamientos financieros internacionales</t>
  </si>
  <si>
    <t xml:space="preserve">INTERESES DE LA DEUDA PÚBLICA</t>
  </si>
  <si>
    <t xml:space="preserve">Intereses de la deuda interna con instituciones de crédito</t>
  </si>
  <si>
    <t xml:space="preserve">Intereses derivados de la colocación de títulos y valores</t>
  </si>
  <si>
    <t xml:space="preserve">Intereses por arrendamientos  financieros nacionales</t>
  </si>
  <si>
    <t xml:space="preserve">Intereses de la deuda externa con instituciones de crédito </t>
  </si>
  <si>
    <t xml:space="preserve">Intereses de la deuda con organismos financieros internacionales</t>
  </si>
  <si>
    <t xml:space="preserve">Intereses de la deuda bilateral  </t>
  </si>
  <si>
    <t xml:space="preserve">Intereses derivados de la colocación de títulos y valores en el exterior</t>
  </si>
  <si>
    <t xml:space="preserve">Intereses por arrendamientos financieros internacionales</t>
  </si>
  <si>
    <t xml:space="preserve">COMISIONES DE LA DEUDA PÚBLICA</t>
  </si>
  <si>
    <t xml:space="preserve">Comisiones de la deuda pública interna</t>
  </si>
  <si>
    <t xml:space="preserve">Comisiones de la deuda pública externa</t>
  </si>
  <si>
    <t xml:space="preserve">GASTOS DE LA DEUDA PÚBLICA</t>
  </si>
  <si>
    <t xml:space="preserve">Gastos de la deuda pública interna</t>
  </si>
  <si>
    <t xml:space="preserve">Gastos de la deuda  pública externa</t>
  </si>
  <si>
    <t xml:space="preserve">COSTO POR COBERTURAS</t>
  </si>
  <si>
    <t xml:space="preserve">Costos por coberturas</t>
  </si>
  <si>
    <t xml:space="preserve">APOYOS FINANCIEROS</t>
  </si>
  <si>
    <t xml:space="preserve">Apoyos a intermediarios financieros</t>
  </si>
  <si>
    <t xml:space="preserve">Apoyos a ahorradores y deudores del Sistema Financiero Nacional</t>
  </si>
  <si>
    <t xml:space="preserve">ADEUDOS DE EJERCICIOS FISCALES ANTERIORES (ADEFAS)</t>
  </si>
  <si>
    <t xml:space="preserve">ADEFAS</t>
  </si>
  <si>
    <t xml:space="preserve">TOTAL DE EGRESOS</t>
  </si>
  <si>
    <t xml:space="preserve">No. ente</t>
  </si>
  <si>
    <t xml:space="preserve">región</t>
  </si>
  <si>
    <t xml:space="preserve">población</t>
  </si>
  <si>
    <t xml:space="preserve">año</t>
  </si>
  <si>
    <t xml:space="preserve">I</t>
  </si>
  <si>
    <t xml:space="preserve">Otros convenios y subsidios (Con ingresos de libre disposición)</t>
  </si>
  <si>
    <t xml:space="preserve">Otros convenios y subsidios (Con ingresos etiquetados federales)</t>
  </si>
  <si>
    <t xml:space="preserve">Otros convenios y subsidios (Con ingresos etiquetados estatales)</t>
  </si>
  <si>
    <t xml:space="preserve">Transferencias y asignaciones (Con ingresos de libre disposición)</t>
  </si>
  <si>
    <t xml:space="preserve">Transferencias y asignaciones (Con ingresos etiquetados)</t>
  </si>
  <si>
    <t xml:space="preserve">Subsidios y subvenciones (Con ingresos de libre disposición)</t>
  </si>
  <si>
    <t xml:space="preserve">Subsidios y subvenciones (Con ingresos etiquetados)</t>
  </si>
  <si>
    <t xml:space="preserve">E</t>
  </si>
  <si>
    <t xml:space="preserve">F</t>
  </si>
  <si>
    <t xml:space="preserve">GOBIERNO</t>
  </si>
  <si>
    <t xml:space="preserve">LEGISLACIÓN</t>
  </si>
  <si>
    <t xml:space="preserve">Legislación</t>
  </si>
  <si>
    <t xml:space="preserve">Fiscalización</t>
  </si>
  <si>
    <t xml:space="preserve">JUSTICIA</t>
  </si>
  <si>
    <t xml:space="preserve">Impartición de justicia</t>
  </si>
  <si>
    <t xml:space="preserve">Procuración de justicia</t>
  </si>
  <si>
    <t xml:space="preserve">Reclusión y readaptación social</t>
  </si>
  <si>
    <t xml:space="preserve">Derechos humanos</t>
  </si>
  <si>
    <t xml:space="preserve">COORDINACIÓN DE LA POLÍTICA DE GOBIERNO</t>
  </si>
  <si>
    <t xml:space="preserve">Presidencia/Gubernatura</t>
  </si>
  <si>
    <t xml:space="preserve">Política interior</t>
  </si>
  <si>
    <t xml:space="preserve">Preservación y cuidado del patrimonio público</t>
  </si>
  <si>
    <t xml:space="preserve">Función pública</t>
  </si>
  <si>
    <t xml:space="preserve">Asuntos jurídicos</t>
  </si>
  <si>
    <t xml:space="preserve">Organización de procesos electorales</t>
  </si>
  <si>
    <t xml:space="preserve">Población</t>
  </si>
  <si>
    <t xml:space="preserve">Territorio</t>
  </si>
  <si>
    <t xml:space="preserve">RELACIONES EXTERIORES</t>
  </si>
  <si>
    <t xml:space="preserve">Relaciones exteriores</t>
  </si>
  <si>
    <t xml:space="preserve">ASUNTOS FINANCIEROS Y HACENDARIOS</t>
  </si>
  <si>
    <t xml:space="preserve">Asuntos financieros  </t>
  </si>
  <si>
    <t xml:space="preserve">Asuntos hacendarios</t>
  </si>
  <si>
    <t xml:space="preserve">SEGURIDAD NACIONAL</t>
  </si>
  <si>
    <t xml:space="preserve">Defensa</t>
  </si>
  <si>
    <t xml:space="preserve">Marina</t>
  </si>
  <si>
    <t xml:space="preserve">Inteligencia para la preservación de la seguridad nacional</t>
  </si>
  <si>
    <t xml:space="preserve">ASUNTOS DE ORDEN PÚBLICO Y DE SEGURIDAD INTERIOR</t>
  </si>
  <si>
    <t xml:space="preserve">Policía</t>
  </si>
  <si>
    <t xml:space="preserve">Protección civil</t>
  </si>
  <si>
    <t xml:space="preserve">Otros asuntos de orden público y seguridad</t>
  </si>
  <si>
    <t xml:space="preserve">Sistema nacional de seguridad pública</t>
  </si>
  <si>
    <t xml:space="preserve">Servicios registrales, administrativos y patrimoniales</t>
  </si>
  <si>
    <t xml:space="preserve">Servicios estadísticos</t>
  </si>
  <si>
    <t xml:space="preserve">Servicios de comunicación y medios</t>
  </si>
  <si>
    <t xml:space="preserve">Acceso a la información pública gubernamental</t>
  </si>
  <si>
    <t xml:space="preserve">DESARROLLO SOCIAL</t>
  </si>
  <si>
    <t xml:space="preserve">PROTECCIÓN AMBIENTAL</t>
  </si>
  <si>
    <t xml:space="preserve">Ordenación de desechos</t>
  </si>
  <si>
    <t xml:space="preserve">Administración del agua</t>
  </si>
  <si>
    <t xml:space="preserve">Ordenación de aguas residuales, drenaje y alcantarillado</t>
  </si>
  <si>
    <t xml:space="preserve">Reducción de la contaminación</t>
  </si>
  <si>
    <t xml:space="preserve">Protección de la diversidad biológica y del paisaje</t>
  </si>
  <si>
    <t xml:space="preserve">Otros de protección ambiental</t>
  </si>
  <si>
    <t xml:space="preserve">VIVIENDA Y SERVICIOS A LA COMUNIDAD</t>
  </si>
  <si>
    <t xml:space="preserve">Urbanización</t>
  </si>
  <si>
    <t xml:space="preserve">Desarrollo comunitario</t>
  </si>
  <si>
    <t xml:space="preserve">Abastecimiento de agua</t>
  </si>
  <si>
    <t xml:space="preserve">Alumbrado público</t>
  </si>
  <si>
    <t xml:space="preserve">Vivienda</t>
  </si>
  <si>
    <t xml:space="preserve">Servicios comunales</t>
  </si>
  <si>
    <t xml:space="preserve">Desarrollo regional</t>
  </si>
  <si>
    <t xml:space="preserve">SALUD</t>
  </si>
  <si>
    <t xml:space="preserve">Prestación de servicios de salud a la comunidad</t>
  </si>
  <si>
    <t xml:space="preserve">Prestación de servicios de salud a la persona</t>
  </si>
  <si>
    <t xml:space="preserve">Generación de recursos para la salud</t>
  </si>
  <si>
    <t xml:space="preserve">Rectoría del sistema de salud</t>
  </si>
  <si>
    <t xml:space="preserve">Protección social en salud</t>
  </si>
  <si>
    <t xml:space="preserve">RECREACIÓN, CULTURA Y OTRAS MANIFESTACIONES SOCIALES</t>
  </si>
  <si>
    <t xml:space="preserve">Deporte y recreación</t>
  </si>
  <si>
    <t xml:space="preserve">Cultura</t>
  </si>
  <si>
    <t xml:space="preserve">Radio, televisión y editoriales</t>
  </si>
  <si>
    <t xml:space="preserve">Asuntos religiosos y otras manifestaciones sociales</t>
  </si>
  <si>
    <t xml:space="preserve">EDUCACIÓN</t>
  </si>
  <si>
    <t xml:space="preserve">Educación básica</t>
  </si>
  <si>
    <t xml:space="preserve">Educación media superior</t>
  </si>
  <si>
    <t xml:space="preserve">Educación superior</t>
  </si>
  <si>
    <t xml:space="preserve">Posgrado</t>
  </si>
  <si>
    <t xml:space="preserve">Educación para adultos</t>
  </si>
  <si>
    <t xml:space="preserve">Otros servicios educativos y actividades inherentes</t>
  </si>
  <si>
    <t xml:space="preserve">PROTECCIÓN SOCIAL  </t>
  </si>
  <si>
    <t xml:space="preserve">Enfermedades e incapacidad</t>
  </si>
  <si>
    <t xml:space="preserve">Edad avanzada</t>
  </si>
  <si>
    <t xml:space="preserve">Familia e hijos</t>
  </si>
  <si>
    <t xml:space="preserve">Desempleo</t>
  </si>
  <si>
    <t xml:space="preserve">Alimentación y nutrición</t>
  </si>
  <si>
    <t xml:space="preserve">Apoyo social para la vivienda</t>
  </si>
  <si>
    <t xml:space="preserve">Indígenas</t>
  </si>
  <si>
    <t xml:space="preserve">Otros grupos vulnerables</t>
  </si>
  <si>
    <t xml:space="preserve">Otros de seguridad social y asistencia social</t>
  </si>
  <si>
    <t xml:space="preserve">OTROS ASUNTOS SOCIALES</t>
  </si>
  <si>
    <t xml:space="preserve">Otros asuntos sociales</t>
  </si>
  <si>
    <t xml:space="preserve">DESARROLLO ECONÓMICO</t>
  </si>
  <si>
    <t xml:space="preserve">ASUNTOS ECONÓMICOS, COMERCIALES Y LABORALES EN GENERAL</t>
  </si>
  <si>
    <t xml:space="preserve">Asuntos económicos y comerciales en general</t>
  </si>
  <si>
    <t xml:space="preserve">Asuntos laborales generales</t>
  </si>
  <si>
    <t xml:space="preserve">AGROPECUARÍA, SILVICULTURA, PESCA Y CAZA</t>
  </si>
  <si>
    <t xml:space="preserve">Agropecuaria</t>
  </si>
  <si>
    <t xml:space="preserve">Silvicultura</t>
  </si>
  <si>
    <t xml:space="preserve">Acuacultura, pesca y caza</t>
  </si>
  <si>
    <t xml:space="preserve">Agroindustrial</t>
  </si>
  <si>
    <t xml:space="preserve">Hidroagrícola</t>
  </si>
  <si>
    <t xml:space="preserve">Apoyo financiero a la banca y seguro agropecuario</t>
  </si>
  <si>
    <t xml:space="preserve">COMBUSTIBLE Y ENERGÍA</t>
  </si>
  <si>
    <t xml:space="preserve">Carbón y otros combustibles minerales sólidos</t>
  </si>
  <si>
    <t xml:space="preserve">Petróleo y gas natural (hidrocarburos)</t>
  </si>
  <si>
    <t xml:space="preserve">Combustibles Nucleares</t>
  </si>
  <si>
    <t xml:space="preserve">Otros combustibles</t>
  </si>
  <si>
    <t xml:space="preserve">Electricidad</t>
  </si>
  <si>
    <t xml:space="preserve">Energía no Eléctrica</t>
  </si>
  <si>
    <t xml:space="preserve">MINERÍA, MANUFACTURAS Y CONSTRUCCIÓN</t>
  </si>
  <si>
    <t xml:space="preserve">Extracción de recursos minerales excepto los combustibles minerales</t>
  </si>
  <si>
    <t xml:space="preserve">Manufacturas</t>
  </si>
  <si>
    <t xml:space="preserve">Construcción</t>
  </si>
  <si>
    <t xml:space="preserve">TRANSPORTE</t>
  </si>
  <si>
    <t xml:space="preserve">Transporte por carretera</t>
  </si>
  <si>
    <t xml:space="preserve">Transporte por agua y puertos</t>
  </si>
  <si>
    <t xml:space="preserve">Transporte por ferrocarril</t>
  </si>
  <si>
    <t xml:space="preserve">Transporte aéreo</t>
  </si>
  <si>
    <t xml:space="preserve">Transporte por oleoductos y gasoductos y otros sistemas de transporte</t>
  </si>
  <si>
    <t xml:space="preserve">Otros relacionados con transporte</t>
  </si>
  <si>
    <t xml:space="preserve">COMUNICACIONES</t>
  </si>
  <si>
    <t xml:space="preserve">Comunicaciones</t>
  </si>
  <si>
    <t xml:space="preserve">TURISMO</t>
  </si>
  <si>
    <t xml:space="preserve">Turismo</t>
  </si>
  <si>
    <t xml:space="preserve">Hoteles y restaurantes</t>
  </si>
  <si>
    <t xml:space="preserve">CIENCIA, TECNOLOGÍA E INNOVACIÓN</t>
  </si>
  <si>
    <t xml:space="preserve">Investigación científica</t>
  </si>
  <si>
    <t xml:space="preserve">Desarrollo tecnológico</t>
  </si>
  <si>
    <t xml:space="preserve">Servicios científicos y tecnológicos</t>
  </si>
  <si>
    <t xml:space="preserve">Innovación</t>
  </si>
  <si>
    <t xml:space="preserve">OTRAS INDUSTRIAS Y OTROS ASUNTOS ECONÓMICOS</t>
  </si>
  <si>
    <t xml:space="preserve">Comercio, distribución, almacenamiento y depósito</t>
  </si>
  <si>
    <t xml:space="preserve">Otras industrias  </t>
  </si>
  <si>
    <t xml:space="preserve">Otros asuntos económicos</t>
  </si>
  <si>
    <t xml:space="preserve">OTRAS NO CLASIFICADAS EN FUNCIONES ANTERIORES</t>
  </si>
  <si>
    <t xml:space="preserve">TRANSACCIONES DE LA DEUDA PÚBLICA/COSTO FINANCIERO DE LA DEUDA</t>
  </si>
  <si>
    <t xml:space="preserve">Deuda pública interna</t>
  </si>
  <si>
    <t xml:space="preserve">Deuda pública externa</t>
  </si>
  <si>
    <t xml:space="preserve">TRANSFERENCIAS, PARTICIPACIONES Y APORTACIONES ENTRE DIFERENTES NIVELES Y ORDENES DE GOBIERNO</t>
  </si>
  <si>
    <t xml:space="preserve">Transferencia entre diferentes niveles y ordenes de gobierno</t>
  </si>
  <si>
    <t xml:space="preserve">Participaciones entre diferentes niveles y ordenes de gobierno</t>
  </si>
  <si>
    <t xml:space="preserve">Aportaciones entre diferentes niveles y ordenes de gobierno</t>
  </si>
  <si>
    <t xml:space="preserve">SANEAMIENTO DEL SISTEMA FINANCIERO</t>
  </si>
  <si>
    <t xml:space="preserve">Saneamiento del sistema financiero</t>
  </si>
  <si>
    <t xml:space="preserve">Apoyos IPAB</t>
  </si>
  <si>
    <t xml:space="preserve">Banca de desarrollo</t>
  </si>
  <si>
    <t xml:space="preserve">Apoyo a los programas de reestructura en unidades de inversión (UDIS)</t>
  </si>
  <si>
    <t xml:space="preserve">ADEUDOS DE EJERCICIOS FISCALES ANTERIORES  </t>
  </si>
  <si>
    <t xml:space="preserve">adeudos de ejercicios fiscales anteriores</t>
  </si>
  <si>
    <t xml:space="preserve">Resultado
2017</t>
  </si>
  <si>
    <t xml:space="preserve">Resultado
2018</t>
  </si>
  <si>
    <t xml:space="preserve">Resultado
2019</t>
  </si>
  <si>
    <t xml:space="preserve">Estimación
2020</t>
  </si>
  <si>
    <t xml:space="preserve">Proyección
2021</t>
  </si>
  <si>
    <t xml:space="preserve">Proyección
2022</t>
  </si>
  <si>
    <t xml:space="preserve">Proyección
2023</t>
  </si>
  <si>
    <t xml:space="preserve">INGRESOS DE LIBRE DISPOSCIÓN</t>
  </si>
  <si>
    <t xml:space="preserve">Ingresos por venta de bienes y prestación de servicios</t>
  </si>
  <si>
    <t xml:space="preserve">Otros ingresos de libre disposición</t>
  </si>
  <si>
    <t xml:space="preserve">Total de ingresos de libre disposición</t>
  </si>
  <si>
    <t xml:space="preserve">TRANSFERENCIAS FEDERALES ETIQUETADAS</t>
  </si>
  <si>
    <t xml:space="preserve">Otras transferencias federales etiquetadas</t>
  </si>
  <si>
    <t xml:space="preserve">Total de ingresos etiquetados</t>
  </si>
  <si>
    <t xml:space="preserve">Ingresos derivados de financiamientos</t>
  </si>
  <si>
    <t xml:space="preserve">TOTAL DE INGRESOS</t>
  </si>
  <si>
    <t xml:space="preserve">DATOS INFORMATIVOS</t>
  </si>
  <si>
    <t xml:space="preserve">Ingresos derivados de financiamientos con fuente de pago de recursos de libre disposición</t>
  </si>
  <si>
    <t xml:space="preserve">Ingresos derivados de financiamientos con fuente de pago de transferencias federales etiquetadas</t>
  </si>
  <si>
    <t xml:space="preserve">INGRESOS DE LIBRE DISPOSICIÓN</t>
  </si>
  <si>
    <t xml:space="preserve">INGRESOS ETIQUETADOS</t>
  </si>
  <si>
    <t xml:space="preserve">Cuotas para la seguirdad social</t>
  </si>
  <si>
    <t xml:space="preserve">Otras cuotas y aportaciones para la seguirdad social</t>
  </si>
  <si>
    <t xml:space="preserve">Accesorios de cuotas y aportaciones de seguirdad social</t>
  </si>
  <si>
    <t xml:space="preserve">Derechos de concesiones y demas inmuebles de propiedad municipal</t>
  </si>
  <si>
    <t xml:space="preserve">43-01</t>
  </si>
  <si>
    <t xml:space="preserve">43-02</t>
  </si>
  <si>
    <t xml:space="preserve">62-01</t>
  </si>
  <si>
    <t xml:space="preserve">Aporvechamientos por recuperación de capital o patrimonio invertido</t>
  </si>
  <si>
    <t xml:space="preserve">Otros convenios y subsidios</t>
  </si>
  <si>
    <t xml:space="preserve">Pensiones y juvilaciones</t>
  </si>
  <si>
    <t xml:space="preserve">97-01</t>
  </si>
  <si>
    <t xml:space="preserve">Presupuesto
2020</t>
  </si>
  <si>
    <t xml:space="preserve">GASTOS NO ETIQUETADO</t>
  </si>
  <si>
    <t xml:space="preserve">Inversion pública</t>
  </si>
  <si>
    <t xml:space="preserve">Total de gasto no etiquetado</t>
  </si>
  <si>
    <t xml:space="preserve">GASTO ETIQUETADO</t>
  </si>
  <si>
    <t xml:space="preserve">Total de gasto etiquetado</t>
  </si>
  <si>
    <t xml:space="preserve">COG-FF</t>
  </si>
  <si>
    <t xml:space="preserve">1.  NO ETIQUETADO</t>
  </si>
  <si>
    <t xml:space="preserve">2.  ETIQUETADO</t>
  </si>
  <si>
    <t xml:space="preserve">TOTAL ANUAL</t>
  </si>
  <si>
    <t xml:space="preserve">11
RECURSOS FISCALES</t>
  </si>
  <si>
    <t xml:space="preserve">12
FINANCIAMIENTOS INTERNOS</t>
  </si>
  <si>
    <t xml:space="preserve">13
FINANCIAMIENTOS EXTERNOS</t>
  </si>
  <si>
    <t xml:space="preserve">14
INGRESOS 
PROPIOS</t>
  </si>
  <si>
    <t xml:space="preserve">15
RECURSOS
FEDERALES</t>
  </si>
  <si>
    <t xml:space="preserve">16
RECURSOS
ESTATALES</t>
  </si>
  <si>
    <t xml:space="preserve">17
OTROS RECURSOS DE LIBRE DISPOSICIÓN</t>
  </si>
  <si>
    <t xml:space="preserve">25 
RECURSOS FEDERALES</t>
  </si>
  <si>
    <t xml:space="preserve">26
RECURSOS
ESTATALES</t>
  </si>
  <si>
    <t xml:space="preserve">27
OTROS RECURSOS DE TRANSFERENCIAS FEDERALES ETIQUETADAS</t>
  </si>
  <si>
    <t xml:space="preserve">CTG</t>
  </si>
  <si>
    <t xml:space="preserve">1.1
RECURSOS FISCALES</t>
  </si>
  <si>
    <t xml:space="preserve">1.2
FINANCIAMIENTOS INTERNOS</t>
  </si>
  <si>
    <t xml:space="preserve">1.3
FINANCIAMIENTOS EXTERNOS</t>
  </si>
  <si>
    <t xml:space="preserve">1.4
INGRESOS 
PROPIOS</t>
  </si>
  <si>
    <t xml:space="preserve">1.5
RECURSOS
FEDERALES</t>
  </si>
  <si>
    <t xml:space="preserve">1.6
RECURSOS ESTATALES</t>
  </si>
  <si>
    <t xml:space="preserve">1.7
OTROS RECURSOS DE LIBRE DISPOSICIÓN</t>
  </si>
  <si>
    <t xml:space="preserve">2.5 
RECURSOS FEDERALES</t>
  </si>
  <si>
    <t xml:space="preserve">2.6
RECURSOS ESTATALES</t>
  </si>
  <si>
    <t xml:space="preserve">2.7
OTROS RECURSOS DE TRANSFERENCIAS FEDERALES ETIQUETADAS</t>
  </si>
  <si>
    <t xml:space="preserve">Gasto corriente</t>
  </si>
  <si>
    <t xml:space="preserve">Gasto de capital</t>
  </si>
  <si>
    <t xml:space="preserve">Amortización de la deuda y disminución de pasivos</t>
  </si>
  <si>
    <t xml:space="preserve">CAPÍTULO 1000</t>
  </si>
  <si>
    <t xml:space="preserve">CAPÍTULO 2000</t>
  </si>
  <si>
    <t xml:space="preserve">CAPÍTULO 3000</t>
  </si>
  <si>
    <t xml:space="preserve">CAPÍTULO 4000</t>
  </si>
  <si>
    <t xml:space="preserve">CAPÍTULO 5000</t>
  </si>
  <si>
    <t xml:space="preserve">CAPÍTULO 6000</t>
  </si>
  <si>
    <t xml:space="preserve">CAPÍTULO 7000</t>
  </si>
  <si>
    <t xml:space="preserve">CAPÍTULO 8000</t>
  </si>
  <si>
    <t xml:space="preserve">CAPÍTULO 9000</t>
  </si>
  <si>
    <t xml:space="preserve">CF</t>
  </si>
  <si>
    <t xml:space="preserve">CA</t>
  </si>
  <si>
    <t xml:space="preserve">UA</t>
  </si>
  <si>
    <t xml:space="preserve">NOMBRE DE LA UNIDAD RESPONSABLE</t>
  </si>
  <si>
    <t xml:space="preserve">3.0.0.0.0.</t>
  </si>
  <si>
    <t xml:space="preserve">SECTOR PÚBLICO MUNICIPAL</t>
  </si>
  <si>
    <t xml:space="preserve">3.1.1.0.0.</t>
  </si>
  <si>
    <t xml:space="preserve">GOBIERNO GENERAL MUNICIPAL</t>
  </si>
  <si>
    <t xml:space="preserve">3.1.1.1.0.</t>
  </si>
  <si>
    <t xml:space="preserve">Gobierno Municipal</t>
  </si>
  <si>
    <t xml:space="preserve">3.1.1.1.1</t>
  </si>
  <si>
    <t xml:space="preserve">DIF Municipal</t>
  </si>
  <si>
    <t xml:space="preserve">SUMA</t>
  </si>
  <si>
    <t xml:space="preserve">Salud</t>
  </si>
  <si>
    <t xml:space="preserve">Riesgos de trabajo</t>
  </si>
  <si>
    <t xml:space="preserve">Invalidez y vida</t>
  </si>
  <si>
    <t xml:space="preserve">Obras prestaciones sociales</t>
  </si>
  <si>
    <t xml:space="preserve">Tipo de sistema</t>
  </si>
  <si>
    <t xml:space="preserve">Prestación laboral o fondo general para trabajadores del  municipio</t>
  </si>
  <si>
    <t xml:space="preserve">Beneficio definido, contribución definida o mixto</t>
  </si>
  <si>
    <t xml:space="preserve">Población afiliada</t>
  </si>
  <si>
    <t xml:space="preserve">Activos </t>
  </si>
  <si>
    <t xml:space="preserve">Edad máxima</t>
  </si>
  <si>
    <t xml:space="preserve">Edad mínima</t>
  </si>
  <si>
    <t xml:space="preserve">Edad promedio</t>
  </si>
  <si>
    <t xml:space="preserve">Pensionados y jubilados</t>
  </si>
  <si>
    <t xml:space="preserve">Beneficiarios</t>
  </si>
  <si>
    <t xml:space="preserve">Promedio de años de servicio (trabajadores activos)</t>
  </si>
  <si>
    <t xml:space="preserve">Aportación individual al plan de pensión como % del salario</t>
  </si>
  <si>
    <t xml:space="preserve">Aportación del ente público al plan de pensión como % del salario</t>
  </si>
  <si>
    <t xml:space="preserve">Crecimiento esperado de los pensionados y jubilados (como %)</t>
  </si>
  <si>
    <t xml:space="preserve">Crecimiento esperado de los activos (como %)</t>
  </si>
  <si>
    <t xml:space="preserve">Edad de jubilación o pensión</t>
  </si>
  <si>
    <t xml:space="preserve">Esperanza de vida</t>
  </si>
  <si>
    <t xml:space="preserve">Ingresos del fondo</t>
  </si>
  <si>
    <t xml:space="preserve">Ingresos anuales al fondo de pensiones</t>
  </si>
  <si>
    <t xml:space="preserve">Nómina anual</t>
  </si>
  <si>
    <t xml:space="preserve">Activos</t>
  </si>
  <si>
    <t xml:space="preserve">Pensiones y jubilados</t>
  </si>
  <si>
    <t xml:space="preserve">Beneficiarios de pensionados y jubilados</t>
  </si>
  <si>
    <t xml:space="preserve">Monto mensual por pensión </t>
  </si>
  <si>
    <t xml:space="preserve">Máximo</t>
  </si>
  <si>
    <t xml:space="preserve">Mínimo</t>
  </si>
  <si>
    <t xml:space="preserve">Promedio</t>
  </si>
  <si>
    <t xml:space="preserve">Monto de la reserva</t>
  </si>
  <si>
    <t xml:space="preserve">Valor presente de las obligaciones</t>
  </si>
  <si>
    <t xml:space="preserve">Pensiones y jubilaciones en curso de pago</t>
  </si>
  <si>
    <t xml:space="preserve">Generación actual</t>
  </si>
  <si>
    <t xml:space="preserve">Generaciones futuras</t>
  </si>
  <si>
    <t xml:space="preserve">Valor presente de las contribuciones asociadas a los sueldos futuros de cotización X%</t>
  </si>
  <si>
    <t xml:space="preserve">Déficit/superávit actuarial</t>
  </si>
  <si>
    <t xml:space="preserve">Periodo de suficiencia</t>
  </si>
  <si>
    <t xml:space="preserve">Año de descapitalización</t>
  </si>
  <si>
    <t xml:space="preserve">Tasa de rendimiento</t>
  </si>
  <si>
    <t xml:space="preserve">Estudio actuarial</t>
  </si>
  <si>
    <t xml:space="preserve">Año de elaboración del estudio actuarial</t>
  </si>
  <si>
    <t xml:space="preserve">Empresa que elaboró el estudio actuarial</t>
  </si>
  <si>
    <t xml:space="preserve">NOMBRE DE LA PLAZA</t>
  </si>
  <si>
    <t xml:space="preserve">ADSCRIPCIÓN DE LA PLAZA</t>
  </si>
  <si>
    <t xml:space="preserve">PARTIDA GENERICA</t>
  </si>
  <si>
    <t xml:space="preserve">FF </t>
  </si>
  <si>
    <t xml:space="preserve">No. PLAZAS</t>
  </si>
  <si>
    <t xml:space="preserve">111-113
DIETAS Y SUELDO BASE</t>
  </si>
  <si>
    <t xml:space="preserve">SUMA TOTAL DE REMUNERACIONES</t>
  </si>
  <si>
    <t xml:space="preserve">MENSUAL</t>
  </si>
  <si>
    <t xml:space="preserve">ANUAL</t>
  </si>
  <si>
    <t xml:space="preserve">PRIMAS POR AÑOS DE SERVICIOS EFECTIVOS PRESTADOS</t>
  </si>
  <si>
    <t xml:space="preserve">PRIMA VACACIONAL Y DOMINICAL</t>
  </si>
  <si>
    <t xml:space="preserve">GRATIFICACIÓN DE FIN DE AÑO (AGUINALDO)</t>
  </si>
  <si>
    <t xml:space="preserve">HORAS EXTRAORDINARIAS</t>
  </si>
  <si>
    <t xml:space="preserve">COMPENSACIONES</t>
  </si>
  <si>
    <t xml:space="preserve">OTRAS PRESTACIONES</t>
  </si>
  <si>
    <t xml:space="preserve">Regidores</t>
  </si>
  <si>
    <t xml:space="preserve">Sala de regidores</t>
  </si>
  <si>
    <t xml:space="preserve">Sindíco</t>
  </si>
  <si>
    <t xml:space="preserve">Sindicatura</t>
  </si>
  <si>
    <t xml:space="preserve">Secretario general</t>
  </si>
  <si>
    <t xml:space="preserve">Secretaría general</t>
  </si>
  <si>
    <t xml:space="preserve">Presidente</t>
  </si>
  <si>
    <t xml:space="preserve">Presidencia</t>
  </si>
  <si>
    <t xml:space="preserve">Director</t>
  </si>
  <si>
    <t xml:space="preserve">Cordinador PAAD y comedor asistencial </t>
  </si>
  <si>
    <t xml:space="preserve">Cordinador de nutricion extra escolar </t>
  </si>
  <si>
    <t xml:space="preserve">Chofer</t>
  </si>
  <si>
    <t xml:space="preserve">Intendente</t>
  </si>
  <si>
    <t xml:space="preserve">Cocinera Comedor Asistencial</t>
  </si>
  <si>
    <t xml:space="preserve">Promotor INAPAM PREVERP Desayunos Escolares</t>
  </si>
  <si>
    <t xml:space="preserve">TOTALES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</si>
</sst>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DD/MM/YYYY"/>
    <numFmt numFmtId="166" formatCode="HH:MM"/>
    <numFmt numFmtId="167" formatCode="0000"/>
    <numFmt numFmtId="168" formatCode="00000\-000\-00"/>
    <numFmt numFmtId="169" formatCode="#,##0"/>
    <numFmt numFmtId="170" formatCode="[$-F800]DDDD&quot;, &quot;MMMM\ DD&quot;, &quot;YYYY"/>
    <numFmt numFmtId="171" formatCode="0.00"/>
    <numFmt numFmtId="172" formatCode="#,##0;\-#,##0"/>
    <numFmt numFmtId="173" formatCode="_-* #,##0_-;\-* #,##0_-;_-* \-_-;_-@_-"/>
    <numFmt numFmtId="174" formatCode="00\-00"/>
    <numFmt numFmtId="175" formatCode="0"/>
    <numFmt numFmtId="176" formatCode="_-* #,##0.00_-;\-* #,##0.00_-;_-* \-??_-;_-@_-"/>
    <numFmt numFmtId="177" formatCode="000000"/>
    <numFmt numFmtId="178" formatCode="00"/>
    <numFmt numFmtId="179" formatCode="_-* #,##0.00_-;\-* #,##0.00_-;_-* \-_-;_-@_-"/>
    <numFmt numFmtId="180" formatCode="0_ ;\-0\ "/>
    <numFmt numFmtId="181" formatCode="#,##0_ ;\-#,##0\ 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i val="true"/>
      <sz val="8"/>
      <color rgb="FFFFFFFF"/>
      <name val="Arial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i val="true"/>
      <sz val="9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i val="true"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595959"/>
        <bgColor rgb="FF404040"/>
      </patternFill>
    </fill>
    <fill>
      <patternFill patternType="solid">
        <fgColor rgb="FF404040"/>
        <bgColor rgb="FF385724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D9D9D9"/>
        <bgColor rgb="FFFBE5D6"/>
      </patternFill>
    </fill>
    <fill>
      <patternFill patternType="solid">
        <fgColor rgb="FFFFFFFF"/>
        <bgColor rgb="FFF2F2F2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>
        <color rgb="FF385724"/>
      </left>
      <right style="thin">
        <color rgb="FF385724"/>
      </right>
      <top style="thin"/>
      <bottom style="thin">
        <color rgb="FF385724"/>
      </bottom>
      <diagonal/>
    </border>
    <border diagonalUp="false" diagonalDown="false">
      <left style="thin">
        <color rgb="FF385724"/>
      </left>
      <right style="thin">
        <color rgb="FF385724"/>
      </right>
      <top style="thin">
        <color rgb="FF385724"/>
      </top>
      <bottom style="thin">
        <color rgb="FF385724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/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 style="thin">
        <color rgb="FFFFFFFF"/>
      </right>
      <top style="thin">
        <color rgb="FFFFFFFF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7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0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2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3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3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justify" vertical="top" textRotation="0" wrapText="true" indent="0" shrinkToFit="false"/>
      <protection locked="true" hidden="true"/>
    </xf>
    <xf numFmtId="164" fontId="0" fillId="0" borderId="1" xfId="0" applyFont="false" applyBorder="true" applyAlignment="true" applyProtection="true">
      <alignment horizontal="justify" vertical="bottom" textRotation="0" wrapText="true" indent="0" shrinkToFit="false"/>
      <protection locked="true" hidden="true"/>
    </xf>
    <xf numFmtId="17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2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1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21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1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1" fillId="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1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21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0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5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9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5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9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9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1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2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2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1" fillId="9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21" fillId="9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21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false" hidden="tru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21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9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1" fillId="9" borderId="3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21" fillId="9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21" fillId="9" borderId="1" xfId="15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3" fontId="21" fillId="5" borderId="3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3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1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2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21" fillId="9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1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0" fillId="10" borderId="1" xfId="0" applyFont="fals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2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2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3" fontId="21" fillId="6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2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1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21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5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4" fontId="0" fillId="0" borderId="2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5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5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4" fontId="0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5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9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9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4" fontId="21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4" fontId="21" fillId="5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7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28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0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2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74" fontId="25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2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3" fontId="3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3" fontId="3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2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1" fillId="2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9" borderId="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1" fillId="9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21" fillId="9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5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1" fillId="5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2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0" fillId="0" borderId="3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21" fillId="9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1" fillId="9" borderId="2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3" fontId="21" fillId="5" borderId="1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10" xfId="0" applyFont="fals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1" fillId="0" borderId="0" xfId="0" applyFont="true" applyBorder="false" applyAlignment="true" applyProtection="true">
      <alignment horizontal="right" vertical="center" textRotation="0" wrapText="true" indent="0" shrinkToFit="false"/>
      <protection locked="true" hidden="true"/>
    </xf>
    <xf numFmtId="164" fontId="31" fillId="2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1" fillId="2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5" fillId="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1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2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1" fillId="9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4" fontId="2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25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9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9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9" borderId="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1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9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1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0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0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1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1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1" fontId="0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3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0" fontId="0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1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1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66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BE5D6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85724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124560</xdr:colOff>
      <xdr:row>1</xdr:row>
      <xdr:rowOff>72000</xdr:rowOff>
    </xdr:from>
    <xdr:to>
      <xdr:col>7</xdr:col>
      <xdr:colOff>35640</xdr:colOff>
      <xdr:row>4</xdr:row>
      <xdr:rowOff>90360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78360" y="262440"/>
          <a:ext cx="1434960" cy="589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47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2.8" zeroHeight="true" outlineLevelRow="0" outlineLevelCol="0"/>
  <cols>
    <col collapsed="false" customWidth="true" hidden="false" outlineLevel="0" max="40" min="1" style="1" width="2.86"/>
    <col collapsed="false" customWidth="true" hidden="true" outlineLevel="0" max="42" min="41" style="1" width="2.43"/>
    <col collapsed="false" customWidth="true" hidden="true" outlineLevel="0" max="43" min="43" style="1" width="4.43"/>
    <col collapsed="false" customWidth="true" hidden="true" outlineLevel="0" max="1025" min="44" style="1" width="2.43"/>
  </cols>
  <sheetData>
    <row r="1" customFormat="false" ht="15" hidden="false" customHeight="true" outlineLevel="0" collapsed="false"/>
    <row r="2" customFormat="false" ht="15" hidden="false" customHeight="true" outlineLevel="0" collapsed="false">
      <c r="AE2" s="2"/>
      <c r="AF2" s="2"/>
      <c r="AG2" s="2"/>
      <c r="AH2" s="2"/>
    </row>
    <row r="3" customFormat="false" ht="15" hidden="false" customHeight="true" outlineLevel="0" collapsed="false">
      <c r="K3" s="3" t="s">
        <v>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2"/>
      <c r="AI3" s="4"/>
      <c r="AL3" s="5"/>
    </row>
    <row r="4" customFormat="false" ht="15" hidden="false" customHeight="true" outlineLevel="0" collapsed="false">
      <c r="K4" s="6" t="s">
        <v>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2"/>
      <c r="AF4" s="2"/>
      <c r="AG4" s="2"/>
      <c r="AH4" s="2"/>
      <c r="AI4" s="4"/>
      <c r="AL4" s="5"/>
    </row>
    <row r="5" customFormat="false" ht="15" hidden="false" customHeight="true" outlineLevel="0" collapsed="false"/>
    <row r="6" customFormat="false" ht="15" hidden="false" customHeight="true" outlineLevel="0" collapsed="false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customFormat="false" ht="15" hidden="false" customHeight="true" outlineLevel="0" collapsed="false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9" t="s">
        <v>4</v>
      </c>
      <c r="M7" s="9"/>
      <c r="N7" s="9"/>
      <c r="O7" s="9"/>
      <c r="P7" s="9"/>
      <c r="Q7" s="9"/>
      <c r="R7" s="9"/>
      <c r="S7" s="9"/>
      <c r="T7" s="9"/>
      <c r="U7" s="9"/>
      <c r="V7" s="9"/>
      <c r="W7" s="10" t="s">
        <v>5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customFormat="false" ht="15" hidden="false" customHeight="true" outlineLevel="0" collapsed="false">
      <c r="B8" s="11" t="s">
        <v>6</v>
      </c>
      <c r="C8" s="11"/>
      <c r="D8" s="11"/>
      <c r="E8" s="11" t="s">
        <v>7</v>
      </c>
      <c r="F8" s="11"/>
      <c r="G8" s="11"/>
      <c r="H8" s="11"/>
      <c r="I8" s="11"/>
      <c r="J8" s="11"/>
      <c r="K8" s="11"/>
      <c r="L8" s="11" t="s">
        <v>8</v>
      </c>
      <c r="M8" s="11"/>
      <c r="N8" s="11"/>
      <c r="O8" s="11"/>
      <c r="P8" s="11"/>
      <c r="Q8" s="11"/>
      <c r="R8" s="11"/>
      <c r="S8" s="11"/>
      <c r="T8" s="11" t="s">
        <v>9</v>
      </c>
      <c r="U8" s="11"/>
      <c r="V8" s="11"/>
      <c r="W8" s="11"/>
      <c r="X8" s="11"/>
      <c r="Y8" s="11" t="s">
        <v>10</v>
      </c>
      <c r="Z8" s="11"/>
      <c r="AA8" s="11"/>
      <c r="AB8" s="11"/>
      <c r="AC8" s="11"/>
      <c r="AD8" s="11" t="s">
        <v>6</v>
      </c>
      <c r="AE8" s="11"/>
      <c r="AF8" s="11" t="s">
        <v>11</v>
      </c>
      <c r="AG8" s="11"/>
      <c r="AH8" s="11"/>
      <c r="AI8" s="11"/>
      <c r="AJ8" s="11"/>
      <c r="AK8" s="11"/>
      <c r="AL8" s="11" t="s">
        <v>6</v>
      </c>
      <c r="AM8" s="11"/>
    </row>
    <row r="9" customFormat="false" ht="15" hidden="false" customHeight="true" outlineLevel="0" collapsed="false">
      <c r="B9" s="12"/>
      <c r="C9" s="12"/>
      <c r="D9" s="12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5"/>
      <c r="U9" s="15"/>
      <c r="V9" s="15"/>
      <c r="W9" s="15"/>
      <c r="X9" s="15"/>
      <c r="Y9" s="16"/>
      <c r="Z9" s="16"/>
      <c r="AA9" s="16"/>
      <c r="AB9" s="16"/>
      <c r="AC9" s="16"/>
      <c r="AD9" s="14"/>
      <c r="AE9" s="14"/>
      <c r="AF9" s="16"/>
      <c r="AG9" s="16"/>
      <c r="AH9" s="16"/>
      <c r="AI9" s="16"/>
      <c r="AJ9" s="16"/>
      <c r="AK9" s="16"/>
      <c r="AL9" s="17"/>
      <c r="AM9" s="17"/>
    </row>
    <row r="10" customFormat="false" ht="15" hidden="false" customHeight="true" outlineLevel="0" collapsed="false">
      <c r="B10" s="11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8" t="s">
        <v>13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customFormat="false" ht="15" hidden="false" customHeight="true" outlineLevel="0" collapsed="false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customFormat="false" ht="15" hidden="false" customHeight="true" outlineLevel="0" collapsed="false">
      <c r="B12" s="21" t="str">
        <f aca="false">LOOKUP(K14,M112:M473,N112:N473)</f>
        <v>Sierra de Amula</v>
      </c>
      <c r="C12" s="21" t="n">
        <f aca="false">LOOKUP(K14,M112:M473,O112:O473)</f>
        <v>5400</v>
      </c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customFormat="false" ht="15" hidden="false" customHeight="true" outlineLevel="0" collapsed="false">
      <c r="B13" s="7" t="s">
        <v>14</v>
      </c>
      <c r="C13" s="7"/>
      <c r="D13" s="7"/>
      <c r="E13" s="7"/>
      <c r="F13" s="7"/>
      <c r="G13" s="7"/>
      <c r="H13" s="7"/>
      <c r="I13" s="7"/>
      <c r="J13" s="7"/>
      <c r="K13" s="7" t="s">
        <v>15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customFormat="false" ht="15" hidden="false" customHeight="true" outlineLevel="0" collapsed="false">
      <c r="B14" s="24" t="n">
        <f aca="false">LOOKUP(K14,M112:M473,L112:L473)</f>
        <v>3112101100</v>
      </c>
      <c r="C14" s="24"/>
      <c r="D14" s="24"/>
      <c r="E14" s="24"/>
      <c r="F14" s="24"/>
      <c r="G14" s="24"/>
      <c r="H14" s="24"/>
      <c r="I14" s="24"/>
      <c r="J14" s="24"/>
      <c r="K14" s="25" t="str">
        <f aca="false">Inconsistencias!B6</f>
        <v>Desarrollo Integral de la Familia del Municipio de Atengo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customFormat="false" ht="15" hidden="false" customHeight="true" outlineLevel="0" collapsed="false"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customFormat="false" ht="15" hidden="false" customHeight="true" outlineLevel="0" collapsed="false"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customFormat="false" ht="15" hidden="false" customHeight="true" outlineLevel="0" collapsed="false"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 t="s">
        <v>17</v>
      </c>
      <c r="R17" s="26"/>
      <c r="S17" s="26"/>
      <c r="T17" s="26"/>
      <c r="U17" s="26" t="s">
        <v>16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 t="s">
        <v>17</v>
      </c>
      <c r="AK17" s="26"/>
      <c r="AL17" s="26"/>
      <c r="AM17" s="26"/>
    </row>
    <row r="18" customFormat="false" ht="15" hidden="false" customHeight="true" outlineLevel="0" collapsed="false">
      <c r="B18" s="27" t="s">
        <v>18</v>
      </c>
      <c r="C18" s="28" t="s">
        <v>19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1" t="n">
        <v>2020</v>
      </c>
      <c r="R18" s="31"/>
      <c r="S18" s="31"/>
      <c r="T18" s="31"/>
      <c r="U18" s="32"/>
      <c r="V18" s="28" t="s">
        <v>20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  <c r="AJ18" s="31"/>
      <c r="AK18" s="31"/>
      <c r="AL18" s="31"/>
      <c r="AM18" s="31"/>
    </row>
    <row r="19" customFormat="false" ht="15" hidden="false" customHeight="true" outlineLevel="0" collapsed="false">
      <c r="B19" s="32"/>
      <c r="C19" s="28" t="s">
        <v>21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3" t="s">
        <v>6</v>
      </c>
      <c r="O19" s="34"/>
      <c r="P19" s="34"/>
      <c r="Q19" s="31"/>
      <c r="R19" s="31"/>
      <c r="S19" s="31"/>
      <c r="T19" s="31"/>
      <c r="U19" s="32"/>
      <c r="V19" s="28" t="s">
        <v>22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1"/>
      <c r="AK19" s="31"/>
      <c r="AL19" s="31"/>
      <c r="AM19" s="31"/>
    </row>
    <row r="20" customFormat="false" ht="15" hidden="false" customHeight="true" outlineLevel="0" collapsed="false">
      <c r="B20" s="32"/>
      <c r="C20" s="28" t="s">
        <v>23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31"/>
      <c r="S20" s="31"/>
      <c r="T20" s="31"/>
      <c r="U20" s="32"/>
      <c r="V20" s="28" t="s">
        <v>24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  <c r="AJ20" s="31"/>
      <c r="AK20" s="31"/>
      <c r="AL20" s="31"/>
      <c r="AM20" s="31"/>
    </row>
    <row r="21" customFormat="false" ht="15" hidden="false" customHeight="true" outlineLevel="0" collapsed="false">
      <c r="B21" s="32"/>
      <c r="C21" s="28" t="s">
        <v>25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31"/>
      <c r="S21" s="31"/>
      <c r="T21" s="31"/>
      <c r="U21" s="32"/>
      <c r="V21" s="28" t="s">
        <v>26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30"/>
      <c r="AJ21" s="31"/>
      <c r="AK21" s="31"/>
      <c r="AL21" s="31"/>
      <c r="AM21" s="31"/>
    </row>
    <row r="22" customFormat="false" ht="15" hidden="false" customHeight="true" outlineLevel="0" collapsed="false">
      <c r="B22" s="32"/>
      <c r="C22" s="28" t="s">
        <v>27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31"/>
      <c r="R22" s="31"/>
      <c r="S22" s="31"/>
      <c r="T22" s="31"/>
      <c r="U22" s="32"/>
      <c r="V22" s="28" t="s">
        <v>28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30"/>
      <c r="AJ22" s="31"/>
      <c r="AK22" s="31"/>
      <c r="AL22" s="31"/>
      <c r="AM22" s="31"/>
    </row>
    <row r="23" customFormat="false" ht="18" hidden="false" customHeight="true" outlineLevel="0" collapsed="false"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1" t="s">
        <v>30</v>
      </c>
      <c r="U23" s="11"/>
      <c r="V23" s="11"/>
      <c r="W23" s="11"/>
      <c r="X23" s="11"/>
      <c r="Y23" s="11"/>
      <c r="Z23" s="36" t="str">
        <f aca="false">IF(Inconsistencias!Q10="","",Inconsistencias!Q10)</f>
        <v>X</v>
      </c>
      <c r="AA23" s="36"/>
      <c r="AB23" s="11" t="s">
        <v>31</v>
      </c>
      <c r="AC23" s="11"/>
      <c r="AD23" s="11"/>
      <c r="AE23" s="11"/>
      <c r="AF23" s="11"/>
      <c r="AG23" s="11"/>
      <c r="AH23" s="36" t="str">
        <f aca="false">IF(Inconsistencias!Q11="","",Inconsistencias!Q11)</f>
        <v/>
      </c>
      <c r="AI23" s="36"/>
      <c r="AJ23" s="11" t="s">
        <v>6</v>
      </c>
      <c r="AK23" s="11"/>
      <c r="AL23" s="17" t="str">
        <f aca="false">IF(Inconsistencias!AC11="","",Inconsistencias!AC11)</f>
        <v/>
      </c>
      <c r="AM23" s="17"/>
    </row>
    <row r="24" customFormat="false" ht="15" hidden="false" customHeight="true" outlineLevel="0" collapsed="false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7"/>
      <c r="AA24" s="38"/>
      <c r="AB24" s="38"/>
      <c r="AC24" s="38"/>
      <c r="AD24" s="38"/>
      <c r="AE24" s="38"/>
      <c r="AF24" s="38"/>
      <c r="AG24" s="39"/>
      <c r="AH24" s="40"/>
      <c r="AI24" s="40"/>
      <c r="AJ24" s="40"/>
      <c r="AK24" s="40"/>
      <c r="AL24" s="40"/>
      <c r="AM24" s="40"/>
    </row>
    <row r="25" customFormat="false" ht="15" hidden="false" customHeight="true" outlineLevel="0" collapsed="false">
      <c r="B25" s="26" t="s">
        <v>32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customFormat="false" ht="15" hidden="false" customHeight="true" outlineLevel="0" collapsed="false">
      <c r="B26" s="8" t="s">
        <v>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34</v>
      </c>
      <c r="T26" s="8"/>
      <c r="U26" s="8"/>
      <c r="V26" s="8"/>
      <c r="W26" s="8"/>
      <c r="X26" s="8"/>
      <c r="Y26" s="8"/>
      <c r="Z26" s="8" t="s">
        <v>35</v>
      </c>
      <c r="AA26" s="8"/>
      <c r="AB26" s="8"/>
      <c r="AC26" s="8"/>
      <c r="AD26" s="8"/>
      <c r="AE26" s="8"/>
      <c r="AF26" s="8"/>
      <c r="AG26" s="8" t="s">
        <v>36</v>
      </c>
      <c r="AH26" s="8"/>
      <c r="AI26" s="8"/>
      <c r="AJ26" s="8"/>
      <c r="AK26" s="8"/>
      <c r="AL26" s="8"/>
      <c r="AM26" s="8"/>
    </row>
    <row r="27" customFormat="false" ht="15" hidden="false" customHeight="true" outlineLevel="0" collapsed="false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1" t="s">
        <v>37</v>
      </c>
      <c r="T27" s="41"/>
      <c r="U27" s="41"/>
      <c r="V27" s="41"/>
      <c r="W27" s="41"/>
      <c r="X27" s="41"/>
      <c r="Y27" s="41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  <row r="28" customFormat="false" ht="15" hidden="false" customHeight="true" outlineLevel="0" collapsed="false">
      <c r="B28" s="11" t="s">
        <v>38</v>
      </c>
      <c r="C28" s="11"/>
      <c r="D28" s="11"/>
      <c r="E28" s="11"/>
      <c r="F28" s="11"/>
      <c r="G28" s="11"/>
      <c r="H28" s="11" t="s">
        <v>39</v>
      </c>
      <c r="I28" s="11"/>
      <c r="J28" s="11"/>
      <c r="K28" s="11"/>
      <c r="L28" s="11"/>
      <c r="M28" s="11" t="s">
        <v>40</v>
      </c>
      <c r="N28" s="11"/>
      <c r="O28" s="11"/>
      <c r="P28" s="11"/>
      <c r="Q28" s="11"/>
      <c r="R28" s="11"/>
      <c r="S28" s="43" t="s">
        <v>41</v>
      </c>
      <c r="T28" s="43"/>
      <c r="U28" s="43"/>
      <c r="V28" s="43"/>
      <c r="W28" s="43"/>
      <c r="X28" s="43"/>
      <c r="Y28" s="43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customFormat="false" ht="15" hidden="false" customHeight="true" outlineLevel="0" collapsed="false">
      <c r="B29" s="45" t="str">
        <f aca="false">IF(Inconsistencias!B15="","",Inconsistencias!B15)</f>
        <v>6ta sesion extra.</v>
      </c>
      <c r="C29" s="45"/>
      <c r="D29" s="45"/>
      <c r="E29" s="45"/>
      <c r="F29" s="45"/>
      <c r="G29" s="45"/>
      <c r="H29" s="46" t="n">
        <f aca="false">IF(Inconsistencias!H15="","",Inconsistencias!H15)</f>
        <v>43818</v>
      </c>
      <c r="I29" s="46"/>
      <c r="J29" s="46"/>
      <c r="K29" s="46"/>
      <c r="L29" s="46"/>
      <c r="M29" s="47" t="n">
        <f aca="false">IF(Inconsistencias!O15="","",Inconsistencias!O15)</f>
        <v>3</v>
      </c>
      <c r="N29" s="47"/>
      <c r="O29" s="47"/>
      <c r="P29" s="47"/>
      <c r="Q29" s="47"/>
      <c r="R29" s="47"/>
      <c r="S29" s="48" t="s">
        <v>42</v>
      </c>
      <c r="T29" s="48"/>
      <c r="U29" s="48"/>
      <c r="V29" s="48"/>
      <c r="W29" s="48"/>
      <c r="X29" s="48"/>
      <c r="Y29" s="48"/>
      <c r="Z29" s="49" t="n">
        <f aca="false">SUM(Z27:AF28)</f>
        <v>0</v>
      </c>
      <c r="AA29" s="49"/>
      <c r="AB29" s="49"/>
      <c r="AC29" s="49"/>
      <c r="AD29" s="49"/>
      <c r="AE29" s="49"/>
      <c r="AF29" s="49"/>
      <c r="AG29" s="49" t="n">
        <f aca="false">SUM(AG27:AM28)</f>
        <v>0</v>
      </c>
      <c r="AH29" s="49"/>
      <c r="AI29" s="49"/>
      <c r="AJ29" s="49"/>
      <c r="AK29" s="49"/>
      <c r="AL29" s="49"/>
      <c r="AM29" s="49"/>
    </row>
    <row r="30" customFormat="false" ht="15" hidden="false" customHeight="true" outlineLevel="0" collapsed="false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customFormat="false" ht="15" hidden="false" customHeight="true" outlineLevel="0" collapsed="false">
      <c r="B31" s="8" t="s">
        <v>44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customFormat="false" ht="15" hidden="false" customHeight="true" outlineLevel="0" collapsed="false">
      <c r="B32" s="50" t="str">
        <f aca="false">Inconsistencias!B17</f>
        <v>X</v>
      </c>
      <c r="C32" s="28" t="s">
        <v>45</v>
      </c>
      <c r="D32" s="51"/>
      <c r="E32" s="51"/>
      <c r="F32" s="51"/>
      <c r="G32" s="2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/>
    </row>
    <row r="33" customFormat="false" ht="15" hidden="false" customHeight="true" outlineLevel="0" collapsed="false">
      <c r="B33" s="50" t="str">
        <f aca="false">Inconsistencias!B18</f>
        <v>X</v>
      </c>
      <c r="C33" s="28" t="s">
        <v>46</v>
      </c>
      <c r="D33" s="51"/>
      <c r="E33" s="51"/>
      <c r="F33" s="51"/>
      <c r="G33" s="28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/>
    </row>
    <row r="34" customFormat="false" ht="15" hidden="false" customHeight="true" outlineLevel="0" collapsed="false">
      <c r="B34" s="50" t="str">
        <f aca="false">Inconsistencias!B19</f>
        <v>X</v>
      </c>
      <c r="C34" s="28" t="s">
        <v>47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/>
    </row>
    <row r="35" customFormat="false" ht="15" hidden="false" customHeight="true" outlineLevel="0" collapsed="false">
      <c r="B35" s="50" t="str">
        <f aca="false">Inconsistencias!B20</f>
        <v>X</v>
      </c>
      <c r="C35" s="28" t="s">
        <v>48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/>
    </row>
    <row r="36" customFormat="false" ht="15" hidden="false" customHeight="true" outlineLevel="0" collapsed="false">
      <c r="B36" s="50" t="str">
        <f aca="false">Inconsistencias!B21</f>
        <v>X</v>
      </c>
      <c r="C36" s="28" t="s">
        <v>49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/>
    </row>
    <row r="37" customFormat="false" ht="15" hidden="false" customHeight="true" outlineLevel="0" collapsed="false">
      <c r="B37" s="50" t="str">
        <f aca="false">Inconsistencias!B22</f>
        <v>X</v>
      </c>
      <c r="C37" s="28" t="s">
        <v>50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/>
    </row>
    <row r="38" customFormat="false" ht="15" hidden="false" customHeight="true" outlineLevel="0" collapsed="false">
      <c r="B38" s="50" t="str">
        <f aca="false">Inconsistencias!B23</f>
        <v>X</v>
      </c>
      <c r="C38" s="28" t="s">
        <v>51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</row>
    <row r="39" customFormat="false" ht="15" hidden="false" customHeight="true" outlineLevel="0" collapsed="false">
      <c r="B39" s="50" t="str">
        <f aca="false">Inconsistencias!B24</f>
        <v>X</v>
      </c>
      <c r="C39" s="28" t="s">
        <v>52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</row>
    <row r="40" customFormat="false" ht="15" hidden="false" customHeight="true" outlineLevel="0" collapsed="false">
      <c r="B40" s="50" t="str">
        <f aca="false">Inconsistencias!B25</f>
        <v>X</v>
      </c>
      <c r="C40" s="28" t="s">
        <v>53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/>
    </row>
    <row r="41" customFormat="false" ht="15" hidden="false" customHeight="true" outlineLevel="0" collapsed="false">
      <c r="B41" s="53" t="s">
        <v>54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customFormat="false" ht="15" hidden="false" customHeight="true" outlineLevel="0" collapsed="false">
      <c r="B42" s="28"/>
      <c r="C42" s="51" t="s">
        <v>55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  <c r="AH42" s="54" t="n">
        <f aca="false">'CRI-DE'!F2</f>
        <v>0</v>
      </c>
      <c r="AI42" s="54"/>
      <c r="AJ42" s="54"/>
      <c r="AK42" s="54"/>
      <c r="AL42" s="54"/>
      <c r="AM42" s="54"/>
    </row>
    <row r="43" customFormat="false" ht="15" hidden="false" customHeight="true" outlineLevel="0" collapsed="false">
      <c r="B43" s="28"/>
      <c r="C43" s="51" t="s">
        <v>56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2"/>
      <c r="AH43" s="54" t="n">
        <f aca="false">'CRI-DE'!F21</f>
        <v>0</v>
      </c>
      <c r="AI43" s="54"/>
      <c r="AJ43" s="54"/>
      <c r="AK43" s="54"/>
      <c r="AL43" s="54"/>
      <c r="AM43" s="54"/>
    </row>
    <row r="44" customFormat="false" ht="15" hidden="false" customHeight="true" outlineLevel="0" collapsed="false">
      <c r="B44" s="28"/>
      <c r="C44" s="51" t="s">
        <v>57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2"/>
      <c r="AH44" s="54" t="n">
        <f aca="false">'CRI-DE'!F27</f>
        <v>0</v>
      </c>
      <c r="AI44" s="54"/>
      <c r="AJ44" s="54"/>
      <c r="AK44" s="54"/>
      <c r="AL44" s="54"/>
      <c r="AM44" s="54"/>
    </row>
    <row r="45" customFormat="false" ht="15" hidden="false" customHeight="true" outlineLevel="0" collapsed="false">
      <c r="B45" s="28"/>
      <c r="C45" s="51" t="s">
        <v>58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54" t="n">
        <f aca="false">'CRI-DE'!F30</f>
        <v>309204</v>
      </c>
      <c r="AI45" s="54"/>
      <c r="AJ45" s="54"/>
      <c r="AK45" s="54"/>
      <c r="AL45" s="54"/>
      <c r="AM45" s="54"/>
    </row>
    <row r="46" customFormat="false" ht="15" hidden="false" customHeight="true" outlineLevel="0" collapsed="false">
      <c r="B46" s="28"/>
      <c r="C46" s="51" t="s">
        <v>59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54" t="n">
        <f aca="false">'CRI-DE'!F60</f>
        <v>0</v>
      </c>
      <c r="AI46" s="54"/>
      <c r="AJ46" s="54"/>
      <c r="AK46" s="54"/>
      <c r="AL46" s="54"/>
      <c r="AM46" s="54"/>
    </row>
    <row r="47" customFormat="false" ht="15" hidden="false" customHeight="true" outlineLevel="0" collapsed="false">
      <c r="B47" s="28"/>
      <c r="C47" s="51" t="s">
        <v>60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54" t="n">
        <f aca="false">'CRI-DE'!F65</f>
        <v>0</v>
      </c>
      <c r="AI47" s="54"/>
      <c r="AJ47" s="54"/>
      <c r="AK47" s="54"/>
      <c r="AL47" s="54"/>
      <c r="AM47" s="54"/>
    </row>
    <row r="48" customFormat="false" ht="15" hidden="false" customHeight="true" outlineLevel="0" collapsed="false">
      <c r="B48" s="28"/>
      <c r="C48" s="51" t="s">
        <v>61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  <c r="AH48" s="54" t="n">
        <f aca="false">'CRI-DE'!F79</f>
        <v>0</v>
      </c>
      <c r="AI48" s="54"/>
      <c r="AJ48" s="54"/>
      <c r="AK48" s="54"/>
      <c r="AL48" s="54"/>
      <c r="AM48" s="54"/>
    </row>
    <row r="49" customFormat="false" ht="15" hidden="false" customHeight="true" outlineLevel="0" collapsed="false">
      <c r="B49" s="28"/>
      <c r="C49" s="51" t="s">
        <v>62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  <c r="AH49" s="54" t="n">
        <f aca="false">'CRI-DE'!F93</f>
        <v>0</v>
      </c>
      <c r="AI49" s="54"/>
      <c r="AJ49" s="54"/>
      <c r="AK49" s="54"/>
      <c r="AL49" s="54"/>
      <c r="AM49" s="54"/>
    </row>
    <row r="50" customFormat="false" ht="15" hidden="false" customHeight="true" outlineLevel="0" collapsed="false">
      <c r="B50" s="28"/>
      <c r="C50" s="51" t="s">
        <v>63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54" t="n">
        <f aca="false">'CRI-DE'!F124</f>
        <v>1920000</v>
      </c>
      <c r="AI50" s="54"/>
      <c r="AJ50" s="54"/>
      <c r="AK50" s="54"/>
      <c r="AL50" s="54"/>
      <c r="AM50" s="54"/>
    </row>
    <row r="51" customFormat="false" ht="15" hidden="false" customHeight="true" outlineLevel="0" collapsed="false">
      <c r="B51" s="28"/>
      <c r="C51" s="51" t="s">
        <v>64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2"/>
      <c r="AH51" s="54" t="n">
        <f aca="false">'CRI-DE'!F136</f>
        <v>0</v>
      </c>
      <c r="AI51" s="54"/>
      <c r="AJ51" s="54"/>
      <c r="AK51" s="54"/>
      <c r="AL51" s="54"/>
      <c r="AM51" s="54"/>
    </row>
    <row r="52" customFormat="false" ht="15" hidden="false" customHeight="true" outlineLevel="0" collapsed="false"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7" t="s">
        <v>65</v>
      </c>
      <c r="AH52" s="58" t="n">
        <f aca="false">SUM(AH42:AM51)</f>
        <v>2229204</v>
      </c>
      <c r="AI52" s="58"/>
      <c r="AJ52" s="58"/>
      <c r="AK52" s="58"/>
      <c r="AL52" s="58"/>
      <c r="AM52" s="58"/>
    </row>
    <row r="53" customFormat="false" ht="15" hidden="false" customHeight="true" outlineLevel="0" collapsed="false">
      <c r="B53" s="53" t="s">
        <v>66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customFormat="false" ht="15" hidden="false" customHeight="true" outlineLevel="0" collapsed="false">
      <c r="B54" s="28"/>
      <c r="C54" s="51" t="s">
        <v>67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54" t="n">
        <f aca="false">'COG-RYP'!E3</f>
        <v>1190077</v>
      </c>
      <c r="AI54" s="54"/>
      <c r="AJ54" s="54"/>
      <c r="AK54" s="54"/>
      <c r="AL54" s="54"/>
      <c r="AM54" s="54"/>
    </row>
    <row r="55" customFormat="false" ht="15" hidden="false" customHeight="true" outlineLevel="0" collapsed="false">
      <c r="B55" s="28"/>
      <c r="C55" s="51" t="s">
        <v>68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2"/>
      <c r="AH55" s="54" t="n">
        <f aca="false">'COG-RYP'!E4</f>
        <v>339095</v>
      </c>
      <c r="AI55" s="54"/>
      <c r="AJ55" s="54"/>
      <c r="AK55" s="54"/>
      <c r="AL55" s="54"/>
      <c r="AM55" s="54"/>
    </row>
    <row r="56" customFormat="false" ht="15" hidden="false" customHeight="true" outlineLevel="0" collapsed="false">
      <c r="B56" s="28"/>
      <c r="C56" s="51" t="s">
        <v>69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2"/>
      <c r="AH56" s="54" t="n">
        <f aca="false">'COG-RYP'!E5</f>
        <v>220032</v>
      </c>
      <c r="AI56" s="54"/>
      <c r="AJ56" s="54"/>
      <c r="AK56" s="54"/>
      <c r="AL56" s="54"/>
      <c r="AM56" s="54"/>
    </row>
    <row r="57" customFormat="false" ht="15" hidden="false" customHeight="true" outlineLevel="0" collapsed="false">
      <c r="B57" s="28"/>
      <c r="C57" s="51" t="s">
        <v>70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2"/>
      <c r="AH57" s="54" t="n">
        <f aca="false">'COG-RYP'!E6</f>
        <v>0</v>
      </c>
      <c r="AI57" s="54"/>
      <c r="AJ57" s="54"/>
      <c r="AK57" s="54"/>
      <c r="AL57" s="54"/>
      <c r="AM57" s="54"/>
    </row>
    <row r="58" customFormat="false" ht="15" hidden="false" customHeight="true" outlineLevel="0" collapsed="false">
      <c r="B58" s="28"/>
      <c r="C58" s="51" t="s">
        <v>71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H58" s="54" t="n">
        <f aca="false">'COG-RYP'!E7</f>
        <v>0</v>
      </c>
      <c r="AI58" s="54"/>
      <c r="AJ58" s="54"/>
      <c r="AK58" s="54"/>
      <c r="AL58" s="54"/>
      <c r="AM58" s="54"/>
    </row>
    <row r="59" customFormat="false" ht="15" hidden="false" customHeight="true" outlineLevel="0" collapsed="false">
      <c r="B59" s="28"/>
      <c r="C59" s="51" t="s">
        <v>72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2"/>
      <c r="AH59" s="54" t="n">
        <f aca="false">'COG-RYP'!E8</f>
        <v>0</v>
      </c>
      <c r="AI59" s="54"/>
      <c r="AJ59" s="54"/>
      <c r="AK59" s="54"/>
      <c r="AL59" s="54"/>
      <c r="AM59" s="54"/>
    </row>
    <row r="60" customFormat="false" ht="15" hidden="false" customHeight="true" outlineLevel="0" collapsed="false">
      <c r="B60" s="28"/>
      <c r="C60" s="51" t="s">
        <v>73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2"/>
      <c r="AH60" s="54" t="n">
        <f aca="false">'COG-RYP'!E9</f>
        <v>0</v>
      </c>
      <c r="AI60" s="54"/>
      <c r="AJ60" s="54"/>
      <c r="AK60" s="54"/>
      <c r="AL60" s="54"/>
      <c r="AM60" s="54"/>
    </row>
    <row r="61" customFormat="false" ht="15" hidden="false" customHeight="true" outlineLevel="0" collapsed="false">
      <c r="B61" s="28"/>
      <c r="C61" s="51" t="s">
        <v>74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2"/>
      <c r="AH61" s="54" t="n">
        <f aca="false">'COG-RYP'!E10</f>
        <v>0</v>
      </c>
      <c r="AI61" s="54"/>
      <c r="AJ61" s="54"/>
      <c r="AK61" s="54"/>
      <c r="AL61" s="54"/>
      <c r="AM61" s="54"/>
    </row>
    <row r="62" customFormat="false" ht="15" hidden="false" customHeight="true" outlineLevel="0" collapsed="false">
      <c r="B62" s="28"/>
      <c r="C62" s="51" t="s">
        <v>75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  <c r="AH62" s="54" t="n">
        <f aca="false">'COG-RYP'!E11</f>
        <v>0</v>
      </c>
      <c r="AI62" s="54"/>
      <c r="AJ62" s="54"/>
      <c r="AK62" s="54"/>
      <c r="AL62" s="54"/>
      <c r="AM62" s="54"/>
    </row>
    <row r="63" customFormat="false" ht="15" hidden="false" customHeight="true" outlineLevel="0" collapsed="false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7" t="s">
        <v>76</v>
      </c>
      <c r="AH63" s="58" t="n">
        <f aca="false">SUM(AH54:AM62)</f>
        <v>1749204</v>
      </c>
      <c r="AI63" s="58"/>
      <c r="AJ63" s="58"/>
      <c r="AK63" s="58"/>
      <c r="AL63" s="58"/>
      <c r="AM63" s="58"/>
    </row>
    <row r="64" customFormat="false" ht="15" hidden="false" customHeight="true" outlineLevel="0" collapsed="false"/>
    <row r="65" customFormat="false" ht="15" hidden="false" customHeight="true" outlineLevel="0" collapsed="false">
      <c r="B65" s="7" t="s">
        <v>77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customFormat="false" ht="15" hidden="false" customHeight="true" outlineLevel="0" collapsed="false">
      <c r="B66" s="59" t="s">
        <v>78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</row>
    <row r="67" customFormat="false" ht="15" hidden="false" customHeight="true" outlineLevel="0" collapsed="false">
      <c r="B67" s="60" t="str">
        <f aca="false">"• "&amp;L94</f>
        <v>• No adjunta la información del presupuesto en formato electrónico.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</row>
    <row r="68" customFormat="false" ht="15" hidden="false" customHeight="true" outlineLevel="0" collapsed="false">
      <c r="B68" s="60" t="str">
        <f aca="false">"• "&amp;L95</f>
        <v>•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</row>
    <row r="69" customFormat="false" ht="15" hidden="false" customHeight="true" outlineLevel="0" collapsed="false">
      <c r="B69" s="60" t="str">
        <f aca="false">"• "&amp;L96</f>
        <v>•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</row>
    <row r="70" customFormat="false" ht="15" hidden="false" customHeight="true" outlineLevel="0" collapsed="false">
      <c r="B70" s="60" t="str">
        <f aca="false">"• "&amp;L97</f>
        <v>•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</row>
    <row r="71" customFormat="false" ht="62.25" hidden="false" customHeight="true" outlineLevel="0" collapsed="false">
      <c r="B71" s="60" t="str">
        <f aca="false">"• "&amp;L98</f>
        <v>•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customFormat="false" ht="11.25" hidden="false" customHeight="false" outlineLevel="0" collapsed="false">
      <c r="B72" s="60" t="str">
        <f aca="false">"• "&amp;L99</f>
        <v>•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</row>
    <row r="73" customFormat="false" ht="11.25" hidden="false" customHeight="false" outlineLevel="0" collapsed="false">
      <c r="B73" s="60" t="str">
        <f aca="false">"• "&amp;L100</f>
        <v>•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</row>
    <row r="74" customFormat="false" ht="11.25" hidden="false" customHeight="false" outlineLevel="0" collapsed="false">
      <c r="B74" s="60" t="str">
        <f aca="false">"• "&amp;L101</f>
        <v>•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</row>
    <row r="75" customFormat="false" ht="11.25" hidden="false" customHeight="false" outlineLevel="0" collapsed="false">
      <c r="B75" s="60" t="str">
        <f aca="false">"• "&amp;L102</f>
        <v>•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customFormat="false" ht="11.25" hidden="false" customHeight="false" outlineLevel="0" collapsed="false">
      <c r="B76" s="60" t="str">
        <f aca="false">"• "&amp;L103</f>
        <v>•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</row>
    <row r="77" customFormat="false" ht="11.25" hidden="false" customHeight="false" outlineLevel="0" collapsed="false">
      <c r="B77" s="60" t="str">
        <f aca="false">"• "&amp;L104</f>
        <v>•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</row>
    <row r="78" customFormat="false" ht="15" hidden="false" customHeight="true" outlineLevel="0" collapsed="false">
      <c r="B78" s="60" t="str">
        <f aca="false">"• "&amp;L105</f>
        <v>•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</row>
    <row r="79" customFormat="false" ht="15" hidden="false" customHeight="true" outlineLevel="0" collapsed="false">
      <c r="B79" s="60" t="str">
        <f aca="false">"• "&amp;L106</f>
        <v>•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</row>
    <row r="80" customFormat="false" ht="15" hidden="false" customHeight="true" outlineLevel="0" collapsed="false">
      <c r="B80" s="60" t="str">
        <f aca="false">"• "&amp;L107</f>
        <v>•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</row>
    <row r="81" customFormat="false" ht="15" hidden="false" customHeight="true" outlineLevel="0" collapsed="false">
      <c r="B81" s="60" t="str">
        <f aca="false">"• "&amp;L108</f>
        <v>•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</row>
    <row r="82" customFormat="false" ht="15" hidden="false" customHeight="true" outlineLevel="0" collapsed="false">
      <c r="B82" s="60" t="str">
        <f aca="false">"• "&amp;L109</f>
        <v>•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</row>
    <row r="83" customFormat="false" ht="15" hidden="false" customHeight="true" outlineLevel="0" collapsed="false">
      <c r="B83" s="60" t="str">
        <f aca="false">"• "&amp;L110</f>
        <v>•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</row>
    <row r="84" customFormat="false" ht="15" hidden="false" customHeight="true" outlineLevel="0" collapsed="false"/>
    <row r="85" customFormat="false" ht="15" hidden="false" customHeight="true" outlineLevel="0" collapsed="false">
      <c r="B85" s="61"/>
      <c r="R85" s="62" t="s">
        <v>79</v>
      </c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</row>
    <row r="86" customFormat="false" ht="15" hidden="false" customHeight="true" outlineLevel="0" collapsed="false"/>
    <row r="87" customFormat="false" ht="15" hidden="false" customHeight="true" outlineLevel="0" collapsed="false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customFormat="false" ht="15" hidden="false" customHeight="true" outlineLevel="0" collapsed="false">
      <c r="B88" s="65" t="s">
        <v>80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Z88" s="65" t="s">
        <v>81</v>
      </c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</row>
    <row r="89" customFormat="false" ht="15" hidden="false" customHeight="true" outlineLevel="0" collapsed="false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</row>
    <row r="90" customFormat="false" ht="15" hidden="false" customHeight="true" outlineLevel="0" collapsed="false"/>
    <row r="91" customFormat="false" ht="15" hidden="true" customHeight="true" outlineLevel="0" collapsed="false"/>
    <row r="92" customFormat="false" ht="15" hidden="true" customHeight="true" outlineLevel="0" collapsed="false">
      <c r="AA92" s="66"/>
      <c r="AB92" s="66"/>
      <c r="AC92" s="66"/>
      <c r="AD92" s="66"/>
      <c r="AE92" s="66"/>
      <c r="AF92" s="66"/>
    </row>
    <row r="93" customFormat="false" ht="15" hidden="true" customHeight="true" outlineLevel="0" collapsed="false"/>
    <row r="94" customFormat="false" ht="15" hidden="true" customHeight="true" outlineLevel="0" collapsed="false">
      <c r="L94" s="1" t="str">
        <f aca="false">IF(AF9&gt;0,"","No adjunta la información del presupuesto en formato electrónico.")</f>
        <v>No adjunta la información del presupuesto en formato electrónico.</v>
      </c>
    </row>
    <row r="95" customFormat="false" ht="15" hidden="true" customHeight="true" outlineLevel="0" collapsed="false">
      <c r="F95" s="67"/>
      <c r="G95" s="67"/>
      <c r="H95" s="67"/>
      <c r="L95" s="1" t="str">
        <f aca="false">IF(B29="","No se envía el acta de aprobación al presupuesto.","")</f>
        <v/>
      </c>
    </row>
    <row r="96" customFormat="false" ht="15" hidden="true" customHeight="true" outlineLevel="0" collapsed="false">
      <c r="F96" s="67"/>
      <c r="G96" s="67"/>
      <c r="H96" s="67"/>
      <c r="L96" s="1" t="str">
        <f aca="false">IF(H29&gt;43829,"El presupuesto se aprobó despues del 30 de diciembre, incumpliendo lo establecido en el art. 218 de la LHM.","")</f>
        <v/>
      </c>
      <c r="AD96" s="66"/>
    </row>
    <row r="97" customFormat="false" ht="15" hidden="true" customHeight="true" outlineLevel="0" collapsed="false">
      <c r="F97" s="67"/>
      <c r="G97" s="67"/>
      <c r="H97" s="67"/>
      <c r="L97" s="68" t="str">
        <f aca="false">IF(Z29=AG29,"","Existe diferencia entre lo establecido en el acta de aprobación y la información remitida en los formatos del presupuesto.")</f>
        <v/>
      </c>
    </row>
    <row r="98" customFormat="false" ht="15" hidden="true" customHeight="true" outlineLevel="0" collapsed="false">
      <c r="F98" s="67"/>
      <c r="G98" s="67"/>
      <c r="H98" s="67"/>
      <c r="L98" s="1" t="str">
        <f aca="false">Inconsistencias!B28</f>
        <v/>
      </c>
    </row>
    <row r="99" customFormat="false" ht="15" hidden="true" customHeight="true" outlineLevel="0" collapsed="false">
      <c r="F99" s="67"/>
      <c r="G99" s="67"/>
      <c r="H99" s="67"/>
      <c r="L99" s="1" t="str">
        <f aca="false">Inconsistencias!B45</f>
        <v/>
      </c>
    </row>
    <row r="100" customFormat="false" ht="15" hidden="true" customHeight="true" outlineLevel="0" collapsed="false">
      <c r="F100" s="67"/>
      <c r="G100" s="67"/>
      <c r="H100" s="67"/>
      <c r="L100" s="1" t="str">
        <f aca="false">Inconsistencias!B46</f>
        <v/>
      </c>
    </row>
    <row r="101" customFormat="false" ht="15" hidden="true" customHeight="true" outlineLevel="0" collapsed="false">
      <c r="F101" s="67"/>
      <c r="G101" s="67"/>
      <c r="H101" s="67"/>
      <c r="L101" s="1" t="str">
        <f aca="false">Inconsistencias!B48</f>
        <v/>
      </c>
    </row>
    <row r="102" customFormat="false" ht="15" hidden="true" customHeight="true" outlineLevel="0" collapsed="false">
      <c r="F102" s="67"/>
      <c r="G102" s="67"/>
      <c r="H102" s="67"/>
      <c r="L102" s="1" t="str">
        <f aca="false">Inconsistencias!B50</f>
        <v/>
      </c>
    </row>
    <row r="103" customFormat="false" ht="15" hidden="true" customHeight="true" outlineLevel="0" collapsed="false">
      <c r="F103" s="67"/>
      <c r="G103" s="67"/>
      <c r="H103" s="67"/>
      <c r="L103" s="1" t="str">
        <f aca="false">Inconsistencias!B52</f>
        <v/>
      </c>
    </row>
    <row r="104" customFormat="false" ht="15" hidden="true" customHeight="true" outlineLevel="0" collapsed="false">
      <c r="F104" s="67"/>
      <c r="G104" s="67"/>
      <c r="H104" s="67"/>
      <c r="L104" s="1" t="str">
        <f aca="false">Inconsistencias!B54</f>
        <v/>
      </c>
    </row>
    <row r="105" customFormat="false" ht="15" hidden="true" customHeight="true" outlineLevel="0" collapsed="false">
      <c r="F105" s="67"/>
      <c r="G105" s="67"/>
      <c r="H105" s="67"/>
      <c r="L105" s="1" t="str">
        <f aca="false">Inconsistencias!B56</f>
        <v/>
      </c>
    </row>
    <row r="106" customFormat="false" ht="15" hidden="true" customHeight="true" outlineLevel="0" collapsed="false">
      <c r="F106" s="67"/>
      <c r="G106" s="67"/>
      <c r="H106" s="67"/>
      <c r="L106" s="1" t="str">
        <f aca="false">Inconsistencias!B58</f>
        <v/>
      </c>
    </row>
    <row r="107" customFormat="false" ht="15" hidden="true" customHeight="true" outlineLevel="0" collapsed="false">
      <c r="F107" s="67"/>
      <c r="G107" s="67"/>
      <c r="H107" s="67"/>
      <c r="L107" s="1" t="str">
        <f aca="false">Inconsistencias!B60</f>
        <v/>
      </c>
    </row>
    <row r="108" customFormat="false" ht="15" hidden="true" customHeight="true" outlineLevel="0" collapsed="false">
      <c r="F108" s="67"/>
      <c r="G108" s="67"/>
      <c r="H108" s="67"/>
      <c r="L108" s="1" t="str">
        <f aca="false">Inconsistencias!B62</f>
        <v/>
      </c>
    </row>
    <row r="109" customFormat="false" ht="15" hidden="true" customHeight="true" outlineLevel="0" collapsed="false">
      <c r="F109" s="67"/>
      <c r="G109" s="67"/>
      <c r="H109" s="67"/>
      <c r="L109" s="1" t="str">
        <f aca="false">Inconsistencias!B65</f>
        <v/>
      </c>
    </row>
    <row r="110" customFormat="false" ht="15" hidden="true" customHeight="true" outlineLevel="0" collapsed="false">
      <c r="F110" s="67"/>
      <c r="G110" s="67"/>
      <c r="H110" s="67"/>
      <c r="L110" s="1" t="str">
        <f aca="false">Inconsistencias!B67</f>
        <v/>
      </c>
    </row>
    <row r="111" customFormat="false" ht="15" hidden="true" customHeight="true" outlineLevel="0" collapsed="false">
      <c r="F111" s="67"/>
      <c r="G111" s="67"/>
      <c r="H111" s="67"/>
      <c r="L111" s="69"/>
    </row>
    <row r="112" customFormat="false" ht="15" hidden="true" customHeight="true" outlineLevel="0" collapsed="false">
      <c r="F112" s="67"/>
      <c r="G112" s="67"/>
      <c r="H112" s="67"/>
      <c r="L112" s="1" t="n">
        <v>3111100100</v>
      </c>
      <c r="M112" s="1" t="s">
        <v>82</v>
      </c>
      <c r="N112" s="1" t="s">
        <v>83</v>
      </c>
      <c r="O112" s="1" t="n">
        <v>21206</v>
      </c>
    </row>
    <row r="113" customFormat="false" ht="15" hidden="true" customHeight="true" outlineLevel="0" collapsed="false">
      <c r="F113" s="67"/>
      <c r="G113" s="67"/>
      <c r="H113" s="67"/>
      <c r="L113" s="1" t="n">
        <v>3111100200</v>
      </c>
      <c r="M113" s="1" t="s">
        <v>84</v>
      </c>
      <c r="N113" s="1" t="s">
        <v>85</v>
      </c>
      <c r="O113" s="1" t="n">
        <v>23241</v>
      </c>
    </row>
    <row r="114" customFormat="false" ht="15" hidden="true" customHeight="true" outlineLevel="0" collapsed="false">
      <c r="F114" s="67"/>
      <c r="G114" s="67"/>
      <c r="H114" s="67"/>
      <c r="L114" s="70" t="n">
        <v>3112902302</v>
      </c>
      <c r="M114" s="1" t="s">
        <v>86</v>
      </c>
      <c r="N114" s="1" t="s">
        <v>87</v>
      </c>
      <c r="O114" s="1" t="n">
        <v>100534</v>
      </c>
    </row>
    <row r="115" customFormat="false" ht="15" hidden="true" customHeight="true" outlineLevel="0" collapsed="false">
      <c r="F115" s="67"/>
      <c r="G115" s="67"/>
      <c r="H115" s="67"/>
      <c r="L115" s="1" t="n">
        <v>3112800010</v>
      </c>
      <c r="M115" s="1" t="s">
        <v>88</v>
      </c>
      <c r="N115" s="1" t="s">
        <v>89</v>
      </c>
      <c r="O115" s="1" t="n">
        <v>1495189</v>
      </c>
    </row>
    <row r="116" customFormat="false" ht="15" hidden="true" customHeight="true" outlineLevel="0" collapsed="false">
      <c r="F116" s="67"/>
      <c r="G116" s="67"/>
      <c r="H116" s="67"/>
      <c r="L116" s="1" t="n">
        <v>3112209300</v>
      </c>
      <c r="M116" s="1" t="s">
        <v>90</v>
      </c>
      <c r="N116" s="1" t="s">
        <v>83</v>
      </c>
      <c r="O116" s="1" t="n">
        <v>136123</v>
      </c>
    </row>
    <row r="117" customFormat="false" ht="15" hidden="true" customHeight="true" outlineLevel="0" collapsed="false">
      <c r="F117" s="67"/>
      <c r="G117" s="67"/>
      <c r="H117" s="67"/>
      <c r="L117" s="1" t="n">
        <v>3111100300</v>
      </c>
      <c r="M117" s="1" t="s">
        <v>91</v>
      </c>
      <c r="N117" s="1" t="s">
        <v>92</v>
      </c>
      <c r="O117" s="1" t="n">
        <v>21714</v>
      </c>
    </row>
    <row r="118" customFormat="false" ht="15" hidden="true" customHeight="true" outlineLevel="0" collapsed="false">
      <c r="F118" s="67"/>
      <c r="G118" s="67"/>
      <c r="H118" s="67"/>
      <c r="L118" s="1" t="n">
        <v>3112903906</v>
      </c>
      <c r="M118" s="1" t="s">
        <v>93</v>
      </c>
      <c r="N118" s="1" t="s">
        <v>89</v>
      </c>
      <c r="O118" s="1" t="n">
        <v>1495189</v>
      </c>
    </row>
    <row r="119" customFormat="false" ht="15" hidden="true" customHeight="true" outlineLevel="0" collapsed="false">
      <c r="F119" s="67"/>
      <c r="G119" s="67"/>
      <c r="H119" s="67"/>
      <c r="L119" s="1" t="n">
        <v>3111100400</v>
      </c>
      <c r="M119" s="1" t="s">
        <v>94</v>
      </c>
      <c r="N119" s="1" t="s">
        <v>87</v>
      </c>
      <c r="O119" s="1" t="n">
        <v>5545</v>
      </c>
    </row>
    <row r="120" customFormat="false" ht="15" hidden="true" customHeight="true" outlineLevel="0" collapsed="false">
      <c r="F120" s="67"/>
      <c r="G120" s="67"/>
      <c r="H120" s="67"/>
      <c r="L120" s="1" t="n">
        <v>3111100500</v>
      </c>
      <c r="M120" s="1" t="s">
        <v>95</v>
      </c>
      <c r="N120" s="1" t="s">
        <v>92</v>
      </c>
      <c r="O120" s="1" t="n">
        <v>14648</v>
      </c>
    </row>
    <row r="121" customFormat="false" ht="15" hidden="true" customHeight="true" outlineLevel="0" collapsed="false">
      <c r="F121" s="67"/>
      <c r="G121" s="67"/>
      <c r="H121" s="67"/>
      <c r="L121" s="1" t="n">
        <v>3111100600</v>
      </c>
      <c r="M121" s="1" t="s">
        <v>96</v>
      </c>
      <c r="N121" s="1" t="s">
        <v>92</v>
      </c>
      <c r="O121" s="1" t="n">
        <v>57340</v>
      </c>
    </row>
    <row r="122" customFormat="false" ht="15" hidden="true" customHeight="true" outlineLevel="0" collapsed="false">
      <c r="F122" s="67"/>
      <c r="G122" s="67"/>
      <c r="H122" s="67"/>
      <c r="L122" s="1" t="n">
        <v>3111100800</v>
      </c>
      <c r="M122" s="1" t="s">
        <v>97</v>
      </c>
      <c r="N122" s="1" t="s">
        <v>83</v>
      </c>
      <c r="O122" s="1" t="n">
        <v>72812</v>
      </c>
    </row>
    <row r="123" customFormat="false" ht="15" hidden="true" customHeight="true" outlineLevel="0" collapsed="false">
      <c r="F123" s="67"/>
      <c r="G123" s="67"/>
      <c r="H123" s="67"/>
      <c r="L123" s="1" t="n">
        <v>3112800001</v>
      </c>
      <c r="M123" s="1" t="s">
        <v>98</v>
      </c>
      <c r="N123" s="1" t="s">
        <v>99</v>
      </c>
      <c r="O123" s="1" t="n">
        <v>48839</v>
      </c>
    </row>
    <row r="124" customFormat="false" ht="15" hidden="true" customHeight="true" outlineLevel="0" collapsed="false">
      <c r="F124" s="67"/>
      <c r="G124" s="67"/>
      <c r="H124" s="67"/>
      <c r="L124" s="1" t="n">
        <v>3111101000</v>
      </c>
      <c r="M124" s="1" t="s">
        <v>100</v>
      </c>
      <c r="N124" s="1" t="s">
        <v>87</v>
      </c>
      <c r="O124" s="1" t="n">
        <v>6655</v>
      </c>
    </row>
    <row r="125" customFormat="false" ht="15" hidden="true" customHeight="true" outlineLevel="0" collapsed="false">
      <c r="F125" s="67"/>
      <c r="G125" s="67"/>
      <c r="H125" s="67"/>
      <c r="L125" s="1" t="n">
        <v>3111101100</v>
      </c>
      <c r="M125" s="1" t="s">
        <v>101</v>
      </c>
      <c r="N125" s="1" t="s">
        <v>102</v>
      </c>
      <c r="O125" s="1" t="n">
        <v>5400</v>
      </c>
    </row>
    <row r="126" customFormat="false" ht="15" hidden="true" customHeight="true" outlineLevel="0" collapsed="false">
      <c r="F126" s="67"/>
      <c r="G126" s="67"/>
      <c r="H126" s="67"/>
      <c r="L126" s="1" t="n">
        <v>3111101200</v>
      </c>
      <c r="M126" s="1" t="s">
        <v>103</v>
      </c>
      <c r="N126" s="1" t="s">
        <v>104</v>
      </c>
      <c r="O126" s="1" t="n">
        <v>4115</v>
      </c>
    </row>
    <row r="127" customFormat="false" ht="15" hidden="true" customHeight="true" outlineLevel="0" collapsed="false">
      <c r="F127" s="67"/>
      <c r="G127" s="67"/>
      <c r="H127" s="67"/>
      <c r="L127" s="1" t="n">
        <v>3111101300</v>
      </c>
      <c r="M127" s="1" t="s">
        <v>105</v>
      </c>
      <c r="N127" s="1" t="s">
        <v>99</v>
      </c>
      <c r="O127" s="1" t="n">
        <v>57717</v>
      </c>
    </row>
    <row r="128" customFormat="false" ht="15" hidden="true" customHeight="true" outlineLevel="0" collapsed="false">
      <c r="F128" s="67"/>
      <c r="G128" s="67"/>
      <c r="H128" s="67"/>
      <c r="L128" s="1" t="n">
        <v>3111101400</v>
      </c>
      <c r="M128" s="1" t="s">
        <v>106</v>
      </c>
      <c r="N128" s="1" t="s">
        <v>85</v>
      </c>
      <c r="O128" s="1" t="n">
        <v>8276</v>
      </c>
    </row>
    <row r="129" customFormat="false" ht="15" hidden="true" customHeight="true" outlineLevel="0" collapsed="false">
      <c r="F129" s="67"/>
      <c r="G129" s="67"/>
      <c r="H129" s="67"/>
      <c r="L129" s="1" t="n">
        <v>3111101500</v>
      </c>
      <c r="M129" s="1" t="s">
        <v>107</v>
      </c>
      <c r="N129" s="1" t="s">
        <v>102</v>
      </c>
      <c r="O129" s="1" t="n">
        <v>57559</v>
      </c>
    </row>
    <row r="130" customFormat="false" ht="15" hidden="true" customHeight="true" outlineLevel="0" collapsed="false">
      <c r="F130" s="67"/>
      <c r="G130" s="67"/>
      <c r="H130" s="67"/>
      <c r="L130" s="1" t="n">
        <v>3111101600</v>
      </c>
      <c r="M130" s="1" t="s">
        <v>108</v>
      </c>
      <c r="N130" s="1" t="s">
        <v>99</v>
      </c>
      <c r="O130" s="1" t="n">
        <v>38291</v>
      </c>
    </row>
    <row r="131" customFormat="false" ht="15" hidden="true" customHeight="true" outlineLevel="0" collapsed="false">
      <c r="F131" s="67"/>
      <c r="G131" s="67"/>
      <c r="H131" s="67"/>
      <c r="L131" s="1" t="n">
        <v>3111101700</v>
      </c>
      <c r="M131" s="1" t="s">
        <v>109</v>
      </c>
      <c r="N131" s="1" t="s">
        <v>104</v>
      </c>
      <c r="O131" s="1" t="n">
        <v>12664</v>
      </c>
    </row>
    <row r="132" customFormat="false" ht="15" hidden="true" customHeight="true" outlineLevel="0" collapsed="false">
      <c r="F132" s="67"/>
      <c r="G132" s="67"/>
      <c r="H132" s="67"/>
      <c r="L132" s="1" t="n">
        <v>3111101900</v>
      </c>
      <c r="M132" s="1" t="s">
        <v>110</v>
      </c>
      <c r="N132" s="1" t="s">
        <v>111</v>
      </c>
      <c r="O132" s="1" t="n">
        <v>6820</v>
      </c>
    </row>
    <row r="133" customFormat="false" ht="15" hidden="true" customHeight="true" outlineLevel="0" collapsed="false">
      <c r="F133" s="67"/>
      <c r="G133" s="67"/>
      <c r="H133" s="67"/>
      <c r="L133" s="1" t="n">
        <v>3111102000</v>
      </c>
      <c r="M133" s="1" t="s">
        <v>112</v>
      </c>
      <c r="N133" s="1" t="s">
        <v>104</v>
      </c>
      <c r="O133" s="71" t="n">
        <v>10029</v>
      </c>
      <c r="P133" s="71"/>
    </row>
    <row r="134" customFormat="false" ht="15" hidden="true" customHeight="true" outlineLevel="0" collapsed="false">
      <c r="F134" s="67"/>
      <c r="G134" s="67"/>
      <c r="H134" s="67"/>
      <c r="L134" s="1" t="n">
        <v>3111111700</v>
      </c>
      <c r="M134" s="71" t="s">
        <v>113</v>
      </c>
      <c r="N134" s="70" t="s">
        <v>83</v>
      </c>
      <c r="O134" s="70" t="n">
        <v>4152</v>
      </c>
      <c r="P134" s="70"/>
      <c r="Q134" s="70"/>
      <c r="R134" s="70"/>
      <c r="S134" s="70"/>
      <c r="T134" s="70"/>
    </row>
    <row r="135" customFormat="false" ht="15" hidden="true" customHeight="true" outlineLevel="0" collapsed="false">
      <c r="F135" s="67"/>
      <c r="G135" s="67"/>
      <c r="H135" s="67"/>
      <c r="L135" s="1" t="n">
        <v>3111102100</v>
      </c>
      <c r="M135" s="70" t="s">
        <v>114</v>
      </c>
      <c r="N135" s="1" t="s">
        <v>115</v>
      </c>
      <c r="O135" s="1" t="n">
        <v>21475</v>
      </c>
    </row>
    <row r="136" customFormat="false" ht="15" hidden="true" customHeight="true" outlineLevel="0" collapsed="false">
      <c r="F136" s="67"/>
      <c r="G136" s="67"/>
      <c r="H136" s="67"/>
      <c r="L136" s="1" t="n">
        <v>3112909701</v>
      </c>
      <c r="M136" s="1" t="s">
        <v>116</v>
      </c>
      <c r="N136" s="1" t="s">
        <v>89</v>
      </c>
      <c r="O136" s="1" t="n">
        <v>416626</v>
      </c>
    </row>
    <row r="137" customFormat="false" ht="15" hidden="true" customHeight="true" outlineLevel="0" collapsed="false">
      <c r="F137" s="67"/>
      <c r="G137" s="67"/>
      <c r="H137" s="67"/>
      <c r="L137" s="1" t="n">
        <v>3111103000</v>
      </c>
      <c r="M137" s="1" t="s">
        <v>117</v>
      </c>
      <c r="N137" s="1" t="s">
        <v>118</v>
      </c>
      <c r="O137" s="1" t="n">
        <v>48839</v>
      </c>
    </row>
    <row r="138" customFormat="false" ht="15" hidden="true" customHeight="true" outlineLevel="0" collapsed="false">
      <c r="F138" s="67"/>
      <c r="G138" s="67"/>
      <c r="H138" s="67"/>
      <c r="L138" s="1" t="n">
        <v>3111103100</v>
      </c>
      <c r="M138" s="1" t="s">
        <v>119</v>
      </c>
      <c r="N138" s="1" t="s">
        <v>111</v>
      </c>
      <c r="O138" s="1" t="n">
        <v>3771</v>
      </c>
    </row>
    <row r="139" customFormat="false" ht="15" hidden="true" customHeight="true" outlineLevel="0" collapsed="false">
      <c r="F139" s="67"/>
      <c r="G139" s="67"/>
      <c r="H139" s="67"/>
      <c r="L139" s="1" t="n">
        <v>3111103200</v>
      </c>
      <c r="M139" s="1" t="s">
        <v>120</v>
      </c>
      <c r="N139" s="1" t="s">
        <v>102</v>
      </c>
      <c r="O139" s="1" t="n">
        <v>5814</v>
      </c>
    </row>
    <row r="140" customFormat="false" ht="15" hidden="true" customHeight="true" outlineLevel="0" collapsed="false">
      <c r="F140" s="67"/>
      <c r="G140" s="67"/>
      <c r="H140" s="67"/>
      <c r="L140" s="1" t="n">
        <v>3111102200</v>
      </c>
      <c r="M140" s="1" t="s">
        <v>121</v>
      </c>
      <c r="N140" s="1" t="s">
        <v>115</v>
      </c>
      <c r="O140" s="1" t="n">
        <v>39020</v>
      </c>
    </row>
    <row r="141" customFormat="false" ht="15" hidden="true" customHeight="true" outlineLevel="0" collapsed="false">
      <c r="F141" s="67"/>
      <c r="G141" s="67"/>
      <c r="H141" s="67"/>
      <c r="L141" s="1" t="n">
        <v>3111102400</v>
      </c>
      <c r="M141" s="1" t="s">
        <v>122</v>
      </c>
      <c r="N141" s="1" t="s">
        <v>85</v>
      </c>
      <c r="O141" s="1" t="n">
        <v>26174</v>
      </c>
    </row>
    <row r="142" customFormat="false" ht="15" hidden="true" customHeight="true" outlineLevel="0" collapsed="false">
      <c r="F142" s="67"/>
      <c r="G142" s="67"/>
      <c r="H142" s="67"/>
      <c r="L142" s="1" t="n">
        <v>3111102500</v>
      </c>
      <c r="M142" s="1" t="s">
        <v>123</v>
      </c>
      <c r="N142" s="1" t="s">
        <v>111</v>
      </c>
      <c r="O142" s="1" t="n">
        <v>18091</v>
      </c>
    </row>
    <row r="143" customFormat="false" ht="15" hidden="true" customHeight="true" outlineLevel="0" collapsed="false">
      <c r="F143" s="67"/>
      <c r="G143" s="67"/>
      <c r="H143" s="67"/>
      <c r="L143" s="1" t="n">
        <v>3112902301</v>
      </c>
      <c r="M143" s="1" t="s">
        <v>124</v>
      </c>
      <c r="N143" s="1" t="s">
        <v>87</v>
      </c>
      <c r="O143" s="1" t="n">
        <v>100534</v>
      </c>
    </row>
    <row r="144" customFormat="false" ht="15" hidden="true" customHeight="true" outlineLevel="0" collapsed="false">
      <c r="F144" s="67"/>
      <c r="G144" s="67"/>
      <c r="H144" s="67"/>
      <c r="L144" s="1" t="n">
        <v>3112908201</v>
      </c>
      <c r="M144" s="1" t="s">
        <v>125</v>
      </c>
      <c r="N144" s="1" t="s">
        <v>85</v>
      </c>
      <c r="O144" s="1" t="n">
        <v>34829</v>
      </c>
    </row>
    <row r="145" customFormat="false" ht="15" hidden="true" customHeight="true" outlineLevel="0" collapsed="false">
      <c r="F145" s="67"/>
      <c r="G145" s="67"/>
      <c r="H145" s="67"/>
      <c r="L145" s="1" t="n">
        <v>3111102600</v>
      </c>
      <c r="M145" s="1" t="s">
        <v>126</v>
      </c>
      <c r="N145" s="1" t="s">
        <v>118</v>
      </c>
      <c r="O145" s="1" t="n">
        <v>5933</v>
      </c>
    </row>
    <row r="146" customFormat="false" ht="15" hidden="true" customHeight="true" outlineLevel="0" collapsed="false">
      <c r="F146" s="67"/>
      <c r="G146" s="67"/>
      <c r="H146" s="67"/>
      <c r="L146" s="1" t="n">
        <v>3112909801</v>
      </c>
      <c r="M146" s="1" t="s">
        <v>127</v>
      </c>
      <c r="N146" s="1" t="s">
        <v>89</v>
      </c>
      <c r="O146" s="1" t="n">
        <v>608114</v>
      </c>
    </row>
    <row r="147" customFormat="false" ht="15" hidden="true" customHeight="true" outlineLevel="0" collapsed="false">
      <c r="F147" s="67"/>
      <c r="G147" s="67"/>
      <c r="H147" s="67"/>
      <c r="L147" s="1" t="s">
        <v>128</v>
      </c>
      <c r="M147" s="1" t="s">
        <v>129</v>
      </c>
      <c r="N147" s="1" t="s">
        <v>92</v>
      </c>
      <c r="O147" s="1" t="n">
        <v>21714</v>
      </c>
    </row>
    <row r="148" customFormat="false" ht="15" hidden="true" customHeight="true" outlineLevel="0" collapsed="false">
      <c r="F148" s="67"/>
      <c r="G148" s="67"/>
      <c r="H148" s="67"/>
      <c r="L148" s="1" t="s">
        <v>128</v>
      </c>
      <c r="M148" s="1" t="s">
        <v>130</v>
      </c>
      <c r="N148" s="1" t="s">
        <v>99</v>
      </c>
      <c r="O148" s="1" t="n">
        <v>21132</v>
      </c>
    </row>
    <row r="149" customFormat="false" ht="15" hidden="true" customHeight="true" outlineLevel="0" collapsed="false">
      <c r="F149" s="67"/>
      <c r="G149" s="67"/>
      <c r="H149" s="67"/>
      <c r="L149" s="1" t="n">
        <v>3112303900</v>
      </c>
      <c r="M149" s="1" t="s">
        <v>131</v>
      </c>
      <c r="N149" s="1" t="s">
        <v>89</v>
      </c>
      <c r="O149" s="1" t="n">
        <v>1495189</v>
      </c>
    </row>
    <row r="150" customFormat="false" ht="15" hidden="true" customHeight="true" outlineLevel="0" collapsed="false">
      <c r="F150" s="67"/>
      <c r="G150" s="67"/>
      <c r="H150" s="67"/>
      <c r="L150" s="1" t="n">
        <v>3112305000</v>
      </c>
      <c r="M150" s="1" t="s">
        <v>132</v>
      </c>
      <c r="N150" s="1" t="s">
        <v>118</v>
      </c>
      <c r="O150" s="1" t="n">
        <v>42164</v>
      </c>
    </row>
    <row r="151" customFormat="false" ht="15" hidden="true" customHeight="true" outlineLevel="0" collapsed="false">
      <c r="F151" s="67"/>
      <c r="G151" s="67"/>
      <c r="H151" s="67"/>
      <c r="L151" s="1" t="n">
        <v>3112301800</v>
      </c>
      <c r="M151" s="1" t="s">
        <v>133</v>
      </c>
      <c r="N151" s="1" t="s">
        <v>99</v>
      </c>
      <c r="O151" s="1" t="n">
        <v>64269</v>
      </c>
    </row>
    <row r="152" customFormat="false" ht="15" hidden="true" customHeight="true" outlineLevel="0" collapsed="false">
      <c r="F152" s="67"/>
      <c r="G152" s="67"/>
      <c r="H152" s="67"/>
      <c r="L152" s="1" t="n">
        <v>3112306700</v>
      </c>
      <c r="M152" s="1" t="s">
        <v>134</v>
      </c>
      <c r="N152" s="1" t="s">
        <v>104</v>
      </c>
      <c r="O152" s="1" t="n">
        <v>255681</v>
      </c>
    </row>
    <row r="153" customFormat="false" ht="15" hidden="true" customHeight="true" outlineLevel="0" collapsed="false">
      <c r="F153" s="67"/>
      <c r="G153" s="67"/>
      <c r="H153" s="67"/>
      <c r="L153" s="1" t="n">
        <v>3112309800</v>
      </c>
      <c r="M153" s="1" t="s">
        <v>135</v>
      </c>
      <c r="N153" s="1" t="s">
        <v>89</v>
      </c>
      <c r="O153" s="1" t="n">
        <v>608114</v>
      </c>
    </row>
    <row r="154" customFormat="false" ht="15" hidden="true" customHeight="true" outlineLevel="0" collapsed="false">
      <c r="F154" s="67"/>
      <c r="G154" s="67"/>
      <c r="H154" s="67"/>
      <c r="L154" s="1" t="n">
        <v>3112310100</v>
      </c>
      <c r="M154" s="1" t="s">
        <v>136</v>
      </c>
      <c r="N154" s="1" t="s">
        <v>89</v>
      </c>
      <c r="O154" s="1" t="n">
        <v>478689</v>
      </c>
    </row>
    <row r="155" customFormat="false" ht="15" hidden="true" customHeight="true" outlineLevel="0" collapsed="false">
      <c r="F155" s="67"/>
      <c r="G155" s="67"/>
      <c r="H155" s="67"/>
      <c r="L155" s="1" t="n">
        <v>3112311800</v>
      </c>
      <c r="M155" s="1" t="s">
        <v>137</v>
      </c>
      <c r="N155" s="1" t="s">
        <v>138</v>
      </c>
      <c r="O155" s="1" t="n">
        <v>22284</v>
      </c>
    </row>
    <row r="156" customFormat="false" ht="15" hidden="true" customHeight="true" outlineLevel="0" collapsed="false">
      <c r="F156" s="67"/>
      <c r="G156" s="67"/>
      <c r="H156" s="67"/>
      <c r="L156" s="1" t="n">
        <v>3112312000</v>
      </c>
      <c r="M156" s="1" t="s">
        <v>139</v>
      </c>
      <c r="N156" s="1" t="s">
        <v>89</v>
      </c>
      <c r="O156" s="1" t="n">
        <v>1243756</v>
      </c>
    </row>
    <row r="157" customFormat="false" ht="15" hidden="true" customHeight="true" outlineLevel="0" collapsed="false">
      <c r="F157" s="67"/>
      <c r="G157" s="67"/>
      <c r="H157" s="67"/>
      <c r="L157" s="1" t="n">
        <v>3112903902</v>
      </c>
      <c r="M157" s="1" t="s">
        <v>140</v>
      </c>
      <c r="N157" s="1" t="s">
        <v>89</v>
      </c>
      <c r="O157" s="1" t="n">
        <v>1495189</v>
      </c>
    </row>
    <row r="158" customFormat="false" ht="15" hidden="true" customHeight="true" outlineLevel="0" collapsed="false">
      <c r="F158" s="67"/>
      <c r="G158" s="67"/>
      <c r="H158" s="67"/>
      <c r="L158" s="1" t="n">
        <v>3111102700</v>
      </c>
      <c r="M158" s="1" t="s">
        <v>141</v>
      </c>
      <c r="N158" s="1" t="s">
        <v>142</v>
      </c>
      <c r="O158" s="1" t="n">
        <v>17322</v>
      </c>
    </row>
    <row r="159" customFormat="false" ht="15" hidden="true" customHeight="true" outlineLevel="0" collapsed="false">
      <c r="F159" s="67"/>
      <c r="G159" s="67"/>
      <c r="H159" s="67"/>
      <c r="L159" s="1" t="n">
        <v>3111102800</v>
      </c>
      <c r="M159" s="1" t="s">
        <v>143</v>
      </c>
      <c r="N159" s="1" t="s">
        <v>102</v>
      </c>
      <c r="O159" s="1" t="n">
        <v>2171</v>
      </c>
    </row>
    <row r="160" customFormat="false" ht="15" hidden="true" customHeight="true" outlineLevel="0" collapsed="false">
      <c r="F160" s="67"/>
      <c r="G160" s="67"/>
      <c r="H160" s="67"/>
      <c r="L160" s="1" t="n">
        <v>3111102900</v>
      </c>
      <c r="M160" s="1" t="s">
        <v>144</v>
      </c>
      <c r="N160" s="1" t="s">
        <v>89</v>
      </c>
      <c r="O160" s="1" t="n">
        <v>17795</v>
      </c>
    </row>
    <row r="161" customFormat="false" ht="15" hidden="true" customHeight="true" outlineLevel="0" collapsed="false">
      <c r="F161" s="67"/>
      <c r="G161" s="67"/>
      <c r="H161" s="67"/>
      <c r="L161" s="1" t="n">
        <v>3111103300</v>
      </c>
      <c r="M161" s="1" t="s">
        <v>145</v>
      </c>
      <c r="N161" s="1" t="s">
        <v>99</v>
      </c>
      <c r="O161" s="1" t="n">
        <v>21132</v>
      </c>
    </row>
    <row r="162" customFormat="false" ht="15" hidden="true" customHeight="true" outlineLevel="0" collapsed="false">
      <c r="F162" s="67"/>
      <c r="G162" s="67"/>
      <c r="H162" s="67"/>
      <c r="L162" s="1" t="n">
        <v>3112100100</v>
      </c>
      <c r="M162" s="1" t="s">
        <v>146</v>
      </c>
      <c r="N162" s="1" t="s">
        <v>147</v>
      </c>
      <c r="O162" s="1" t="n">
        <v>21206</v>
      </c>
    </row>
    <row r="163" customFormat="false" ht="15" hidden="true" customHeight="true" outlineLevel="0" collapsed="false">
      <c r="F163" s="67"/>
      <c r="G163" s="67"/>
      <c r="H163" s="67"/>
      <c r="L163" s="1" t="n">
        <v>3112100200</v>
      </c>
      <c r="M163" s="1" t="s">
        <v>148</v>
      </c>
      <c r="N163" s="1" t="s">
        <v>85</v>
      </c>
      <c r="O163" s="1" t="n">
        <v>23241</v>
      </c>
    </row>
    <row r="164" customFormat="false" ht="15" hidden="true" customHeight="true" outlineLevel="0" collapsed="false">
      <c r="F164" s="67"/>
      <c r="G164" s="67"/>
      <c r="H164" s="67"/>
      <c r="L164" s="1" t="n">
        <v>3112100300</v>
      </c>
      <c r="M164" s="1" t="s">
        <v>149</v>
      </c>
      <c r="N164" s="1" t="s">
        <v>92</v>
      </c>
      <c r="O164" s="1" t="n">
        <v>21714</v>
      </c>
    </row>
    <row r="165" customFormat="false" ht="15" hidden="true" customHeight="true" outlineLevel="0" collapsed="false">
      <c r="F165" s="67"/>
      <c r="G165" s="67"/>
      <c r="H165" s="67"/>
      <c r="L165" s="1" t="n">
        <v>3112100400</v>
      </c>
      <c r="M165" s="1" t="s">
        <v>150</v>
      </c>
      <c r="N165" s="1" t="s">
        <v>85</v>
      </c>
      <c r="O165" s="1" t="n">
        <v>5545</v>
      </c>
    </row>
    <row r="166" customFormat="false" ht="15" hidden="true" customHeight="true" outlineLevel="0" collapsed="false">
      <c r="F166" s="67"/>
      <c r="G166" s="67"/>
      <c r="H166" s="67"/>
      <c r="L166" s="1" t="n">
        <v>3112100500</v>
      </c>
      <c r="M166" s="1" t="s">
        <v>151</v>
      </c>
      <c r="N166" s="1" t="s">
        <v>92</v>
      </c>
      <c r="O166" s="1" t="n">
        <v>14648</v>
      </c>
    </row>
    <row r="167" customFormat="false" ht="15" hidden="true" customHeight="true" outlineLevel="0" collapsed="false">
      <c r="F167" s="67"/>
      <c r="G167" s="67"/>
      <c r="H167" s="67"/>
      <c r="L167" s="1" t="n">
        <v>3112100600</v>
      </c>
      <c r="M167" s="1" t="s">
        <v>152</v>
      </c>
      <c r="N167" s="1" t="s">
        <v>92</v>
      </c>
      <c r="O167" s="1" t="n">
        <v>57340</v>
      </c>
    </row>
    <row r="168" customFormat="false" ht="15" hidden="true" customHeight="true" outlineLevel="0" collapsed="false">
      <c r="F168" s="67"/>
      <c r="G168" s="67"/>
      <c r="H168" s="67"/>
      <c r="L168" s="1" t="n">
        <v>3112100800</v>
      </c>
      <c r="M168" s="1" t="s">
        <v>153</v>
      </c>
      <c r="N168" s="1" t="s">
        <v>147</v>
      </c>
      <c r="O168" s="1" t="n">
        <v>72812</v>
      </c>
    </row>
    <row r="169" customFormat="false" ht="15" hidden="true" customHeight="true" outlineLevel="0" collapsed="false">
      <c r="F169" s="67"/>
      <c r="G169" s="67"/>
      <c r="H169" s="67"/>
      <c r="L169" s="1" t="n">
        <v>3112101000</v>
      </c>
      <c r="M169" s="1" t="s">
        <v>154</v>
      </c>
      <c r="N169" s="1" t="s">
        <v>85</v>
      </c>
      <c r="O169" s="1" t="n">
        <v>6655</v>
      </c>
    </row>
    <row r="170" customFormat="false" ht="15" hidden="true" customHeight="true" outlineLevel="0" collapsed="false">
      <c r="F170" s="67"/>
      <c r="G170" s="67"/>
      <c r="H170" s="67"/>
      <c r="L170" s="1" t="n">
        <v>3112101100</v>
      </c>
      <c r="M170" s="1" t="s">
        <v>155</v>
      </c>
      <c r="N170" s="1" t="s">
        <v>102</v>
      </c>
      <c r="O170" s="1" t="n">
        <v>5400</v>
      </c>
    </row>
    <row r="171" customFormat="false" ht="15" hidden="true" customHeight="true" outlineLevel="0" collapsed="false">
      <c r="F171" s="67"/>
      <c r="G171" s="67"/>
      <c r="H171" s="67"/>
      <c r="L171" s="1" t="n">
        <v>3112101200</v>
      </c>
      <c r="M171" s="1" t="s">
        <v>156</v>
      </c>
      <c r="N171" s="1" t="s">
        <v>157</v>
      </c>
      <c r="O171" s="1" t="n">
        <v>4115</v>
      </c>
    </row>
    <row r="172" customFormat="false" ht="15" hidden="true" customHeight="true" outlineLevel="0" collapsed="false">
      <c r="F172" s="67"/>
      <c r="G172" s="67"/>
      <c r="H172" s="67"/>
      <c r="L172" s="1" t="n">
        <v>3112101300</v>
      </c>
      <c r="M172" s="1" t="s">
        <v>158</v>
      </c>
      <c r="N172" s="1" t="s">
        <v>159</v>
      </c>
      <c r="O172" s="1" t="n">
        <v>57717</v>
      </c>
    </row>
    <row r="173" customFormat="false" ht="15" hidden="true" customHeight="true" outlineLevel="0" collapsed="false">
      <c r="F173" s="67"/>
      <c r="G173" s="67"/>
      <c r="H173" s="67"/>
      <c r="L173" s="1" t="n">
        <v>3112101400</v>
      </c>
      <c r="M173" s="1" t="s">
        <v>160</v>
      </c>
      <c r="N173" s="1" t="s">
        <v>85</v>
      </c>
      <c r="O173" s="1" t="n">
        <v>8276</v>
      </c>
    </row>
    <row r="174" customFormat="false" ht="15" hidden="true" customHeight="true" outlineLevel="0" collapsed="false">
      <c r="F174" s="67"/>
      <c r="G174" s="67"/>
      <c r="H174" s="67"/>
      <c r="L174" s="1" t="n">
        <v>3112101500</v>
      </c>
      <c r="M174" s="1" t="s">
        <v>161</v>
      </c>
      <c r="N174" s="1" t="s">
        <v>102</v>
      </c>
      <c r="O174" s="1" t="n">
        <v>57559</v>
      </c>
    </row>
    <row r="175" customFormat="false" ht="15" hidden="true" customHeight="true" outlineLevel="0" collapsed="false">
      <c r="F175" s="67"/>
      <c r="G175" s="67"/>
      <c r="H175" s="67"/>
      <c r="L175" s="1" t="n">
        <v>3112101600</v>
      </c>
      <c r="M175" s="1" t="s">
        <v>162</v>
      </c>
      <c r="N175" s="1" t="s">
        <v>159</v>
      </c>
      <c r="O175" s="1" t="n">
        <v>38291</v>
      </c>
    </row>
    <row r="176" customFormat="false" ht="15" hidden="true" customHeight="true" outlineLevel="0" collapsed="false">
      <c r="F176" s="67"/>
      <c r="G176" s="67"/>
      <c r="H176" s="67"/>
      <c r="L176" s="1" t="n">
        <v>3112101700</v>
      </c>
      <c r="M176" s="1" t="s">
        <v>163</v>
      </c>
      <c r="N176" s="1" t="s">
        <v>157</v>
      </c>
      <c r="O176" s="1" t="n">
        <v>12664</v>
      </c>
    </row>
    <row r="177" customFormat="false" ht="15" hidden="true" customHeight="true" outlineLevel="0" collapsed="false">
      <c r="F177" s="67"/>
      <c r="G177" s="67"/>
      <c r="H177" s="67"/>
      <c r="L177" s="1" t="n">
        <v>3112101900</v>
      </c>
      <c r="M177" s="1" t="s">
        <v>164</v>
      </c>
      <c r="N177" s="1" t="s">
        <v>111</v>
      </c>
      <c r="O177" s="1" t="n">
        <v>6820</v>
      </c>
    </row>
    <row r="178" customFormat="false" ht="15" hidden="true" customHeight="true" outlineLevel="0" collapsed="false">
      <c r="F178" s="67"/>
      <c r="G178" s="67"/>
      <c r="H178" s="67"/>
      <c r="L178" s="1" t="n">
        <v>3112102000</v>
      </c>
      <c r="M178" s="1" t="s">
        <v>165</v>
      </c>
      <c r="N178" s="1" t="s">
        <v>157</v>
      </c>
      <c r="O178" s="1" t="n">
        <v>10029</v>
      </c>
    </row>
    <row r="179" customFormat="false" ht="15" hidden="true" customHeight="true" outlineLevel="0" collapsed="false">
      <c r="F179" s="67"/>
      <c r="G179" s="67"/>
      <c r="H179" s="67"/>
      <c r="L179" s="1" t="n">
        <v>3112111700</v>
      </c>
      <c r="M179" s="1" t="s">
        <v>166</v>
      </c>
      <c r="N179" s="1" t="s">
        <v>147</v>
      </c>
      <c r="O179" s="1" t="n">
        <v>4152</v>
      </c>
    </row>
    <row r="180" customFormat="false" ht="15" hidden="true" customHeight="true" outlineLevel="0" collapsed="false">
      <c r="F180" s="67"/>
      <c r="G180" s="67"/>
      <c r="H180" s="67"/>
      <c r="L180" s="1" t="n">
        <v>3112102100</v>
      </c>
      <c r="M180" s="1" t="s">
        <v>167</v>
      </c>
      <c r="N180" s="1" t="s">
        <v>142</v>
      </c>
      <c r="O180" s="1" t="n">
        <v>21475</v>
      </c>
    </row>
    <row r="181" customFormat="false" ht="15" hidden="true" customHeight="true" outlineLevel="0" collapsed="false">
      <c r="F181" s="67"/>
      <c r="G181" s="67"/>
      <c r="H181" s="67"/>
      <c r="L181" s="1" t="n">
        <v>3112103000</v>
      </c>
      <c r="M181" s="1" t="s">
        <v>168</v>
      </c>
      <c r="N181" s="1" t="s">
        <v>118</v>
      </c>
      <c r="O181" s="1" t="n">
        <v>48839</v>
      </c>
    </row>
    <row r="182" customFormat="false" ht="15" hidden="true" customHeight="true" outlineLevel="0" collapsed="false">
      <c r="F182" s="67"/>
      <c r="G182" s="67"/>
      <c r="H182" s="67"/>
      <c r="L182" s="1" t="n">
        <v>3112103100</v>
      </c>
      <c r="M182" s="1" t="s">
        <v>169</v>
      </c>
      <c r="N182" s="1" t="s">
        <v>111</v>
      </c>
      <c r="O182" s="1" t="n">
        <v>3771</v>
      </c>
    </row>
    <row r="183" customFormat="false" ht="15" hidden="true" customHeight="true" outlineLevel="0" collapsed="false">
      <c r="F183" s="67"/>
      <c r="G183" s="67"/>
      <c r="H183" s="67"/>
      <c r="L183" s="1" t="n">
        <v>3112103200</v>
      </c>
      <c r="M183" s="1" t="s">
        <v>170</v>
      </c>
      <c r="N183" s="1" t="s">
        <v>102</v>
      </c>
      <c r="O183" s="1" t="n">
        <v>5814</v>
      </c>
    </row>
    <row r="184" customFormat="false" ht="15" hidden="true" customHeight="true" outlineLevel="0" collapsed="false">
      <c r="F184" s="67"/>
      <c r="G184" s="67"/>
      <c r="H184" s="67"/>
      <c r="L184" s="1" t="n">
        <v>3112102200</v>
      </c>
      <c r="M184" s="1" t="s">
        <v>171</v>
      </c>
      <c r="N184" s="1" t="s">
        <v>142</v>
      </c>
      <c r="O184" s="1" t="n">
        <v>39020</v>
      </c>
    </row>
    <row r="185" customFormat="false" ht="15" hidden="true" customHeight="true" outlineLevel="0" collapsed="false">
      <c r="F185" s="67"/>
      <c r="G185" s="67"/>
      <c r="H185" s="67"/>
      <c r="L185" s="1" t="n">
        <v>3112102400</v>
      </c>
      <c r="M185" s="1" t="s">
        <v>172</v>
      </c>
      <c r="N185" s="1" t="s">
        <v>85</v>
      </c>
      <c r="O185" s="1" t="n">
        <v>26174</v>
      </c>
    </row>
    <row r="186" customFormat="false" ht="15" hidden="true" customHeight="true" outlineLevel="0" collapsed="false">
      <c r="F186" s="67"/>
      <c r="G186" s="67"/>
      <c r="H186" s="67"/>
      <c r="L186" s="1" t="n">
        <v>3112102500</v>
      </c>
      <c r="M186" s="1" t="s">
        <v>173</v>
      </c>
      <c r="N186" s="1" t="s">
        <v>111</v>
      </c>
      <c r="O186" s="1" t="n">
        <v>18091</v>
      </c>
    </row>
    <row r="187" customFormat="false" ht="15" hidden="true" customHeight="true" outlineLevel="0" collapsed="false">
      <c r="F187" s="67"/>
      <c r="G187" s="67"/>
      <c r="H187" s="67"/>
      <c r="L187" s="1" t="n">
        <v>3112102600</v>
      </c>
      <c r="M187" s="1" t="s">
        <v>174</v>
      </c>
      <c r="N187" s="1" t="s">
        <v>118</v>
      </c>
      <c r="O187" s="1" t="n">
        <v>5933</v>
      </c>
    </row>
    <row r="188" customFormat="false" ht="15" hidden="true" customHeight="true" outlineLevel="0" collapsed="false">
      <c r="F188" s="67"/>
      <c r="G188" s="67"/>
      <c r="H188" s="67"/>
      <c r="L188" s="1" t="n">
        <v>3112102700</v>
      </c>
      <c r="M188" s="1" t="s">
        <v>175</v>
      </c>
      <c r="N188" s="1" t="s">
        <v>142</v>
      </c>
      <c r="O188" s="1" t="n">
        <v>17322</v>
      </c>
    </row>
    <row r="189" customFormat="false" ht="15" hidden="true" customHeight="true" outlineLevel="0" collapsed="false">
      <c r="F189" s="67"/>
      <c r="G189" s="67"/>
      <c r="H189" s="67"/>
      <c r="L189" s="1" t="n">
        <v>3112102800</v>
      </c>
      <c r="M189" s="1" t="s">
        <v>176</v>
      </c>
      <c r="N189" s="1" t="s">
        <v>102</v>
      </c>
      <c r="O189" s="1" t="n">
        <v>2171</v>
      </c>
    </row>
    <row r="190" customFormat="false" ht="15" hidden="true" customHeight="true" outlineLevel="0" collapsed="false">
      <c r="F190" s="67"/>
      <c r="G190" s="67"/>
      <c r="H190" s="67"/>
      <c r="L190" s="1" t="n">
        <v>3112102900</v>
      </c>
      <c r="M190" s="1" t="s">
        <v>177</v>
      </c>
      <c r="N190" s="1" t="s">
        <v>89</v>
      </c>
      <c r="O190" s="1" t="n">
        <v>17795</v>
      </c>
    </row>
    <row r="191" customFormat="false" ht="15" hidden="true" customHeight="true" outlineLevel="0" collapsed="false">
      <c r="F191" s="67"/>
      <c r="G191" s="67"/>
      <c r="H191" s="67"/>
      <c r="L191" s="1" t="n">
        <v>3112103300</v>
      </c>
      <c r="M191" s="1" t="s">
        <v>178</v>
      </c>
      <c r="N191" s="1" t="s">
        <v>159</v>
      </c>
      <c r="O191" s="1" t="n">
        <v>21132</v>
      </c>
    </row>
    <row r="192" customFormat="false" ht="15" hidden="true" customHeight="true" outlineLevel="0" collapsed="false">
      <c r="F192" s="67"/>
      <c r="G192" s="67"/>
      <c r="H192" s="67"/>
      <c r="L192" s="1" t="n">
        <v>3112103400</v>
      </c>
      <c r="M192" s="1" t="s">
        <v>179</v>
      </c>
      <c r="N192" s="1" t="s">
        <v>102</v>
      </c>
      <c r="O192" s="1" t="n">
        <v>2082</v>
      </c>
    </row>
    <row r="193" customFormat="false" ht="15" hidden="true" customHeight="true" outlineLevel="0" collapsed="false">
      <c r="F193" s="67"/>
      <c r="G193" s="67"/>
      <c r="H193" s="67"/>
      <c r="L193" s="1" t="n">
        <v>3112100900</v>
      </c>
      <c r="M193" s="1" t="s">
        <v>180</v>
      </c>
      <c r="N193" s="1" t="s">
        <v>92</v>
      </c>
      <c r="O193" s="1" t="n">
        <v>17545</v>
      </c>
    </row>
    <row r="194" customFormat="false" ht="15" hidden="true" customHeight="true" outlineLevel="0" collapsed="false">
      <c r="F194" s="67"/>
      <c r="G194" s="67"/>
      <c r="H194" s="67"/>
      <c r="L194" s="1" t="n">
        <v>3112103700</v>
      </c>
      <c r="M194" s="1" t="s">
        <v>181</v>
      </c>
      <c r="N194" s="1" t="s">
        <v>102</v>
      </c>
      <c r="O194" s="1" t="n">
        <v>23845</v>
      </c>
    </row>
    <row r="195" customFormat="false" ht="15" hidden="true" customHeight="true" outlineLevel="0" collapsed="false">
      <c r="F195" s="67"/>
      <c r="G195" s="67"/>
      <c r="H195" s="67"/>
      <c r="L195" s="1" t="n">
        <v>3112105400</v>
      </c>
      <c r="M195" s="1" t="s">
        <v>182</v>
      </c>
      <c r="N195" s="1" t="s">
        <v>102</v>
      </c>
      <c r="O195" s="1" t="n">
        <v>5499</v>
      </c>
    </row>
    <row r="196" customFormat="false" ht="15" hidden="true" customHeight="true" outlineLevel="0" collapsed="false">
      <c r="F196" s="67"/>
      <c r="G196" s="67"/>
      <c r="H196" s="67"/>
      <c r="L196" s="1" t="n">
        <v>3112107000</v>
      </c>
      <c r="M196" s="1" t="s">
        <v>183</v>
      </c>
      <c r="N196" s="1" t="s">
        <v>89</v>
      </c>
      <c r="O196" s="1" t="n">
        <v>138226</v>
      </c>
    </row>
    <row r="197" customFormat="false" ht="15" hidden="true" customHeight="true" outlineLevel="0" collapsed="false">
      <c r="F197" s="67"/>
      <c r="G197" s="67"/>
      <c r="H197" s="67"/>
      <c r="L197" s="1" t="n">
        <v>3112103500</v>
      </c>
      <c r="M197" s="1" t="s">
        <v>184</v>
      </c>
      <c r="N197" s="1" t="s">
        <v>185</v>
      </c>
      <c r="O197" s="1" t="n">
        <v>51396</v>
      </c>
    </row>
    <row r="198" customFormat="false" ht="15" hidden="true" customHeight="true" outlineLevel="0" collapsed="false">
      <c r="F198" s="67"/>
      <c r="G198" s="67"/>
      <c r="H198" s="67"/>
      <c r="L198" s="1" t="n">
        <v>3112103600</v>
      </c>
      <c r="M198" s="1" t="s">
        <v>186</v>
      </c>
      <c r="N198" s="1" t="s">
        <v>92</v>
      </c>
      <c r="O198" s="1" t="n">
        <v>18632</v>
      </c>
    </row>
    <row r="199" customFormat="false" ht="15" hidden="true" customHeight="true" outlineLevel="0" collapsed="false">
      <c r="F199" s="67"/>
      <c r="G199" s="67"/>
      <c r="H199" s="67"/>
      <c r="L199" s="1" t="n">
        <v>3112107900</v>
      </c>
      <c r="M199" s="1" t="s">
        <v>187</v>
      </c>
      <c r="N199" s="1" t="s">
        <v>87</v>
      </c>
      <c r="O199" s="1" t="n">
        <v>14011</v>
      </c>
    </row>
    <row r="200" customFormat="false" ht="15" hidden="true" customHeight="true" outlineLevel="0" collapsed="false">
      <c r="F200" s="67"/>
      <c r="G200" s="67"/>
      <c r="H200" s="67"/>
      <c r="L200" s="1" t="n">
        <v>3112103800</v>
      </c>
      <c r="M200" s="1" t="s">
        <v>188</v>
      </c>
      <c r="N200" s="1" t="s">
        <v>157</v>
      </c>
      <c r="O200" s="1" t="n">
        <v>4323</v>
      </c>
    </row>
    <row r="201" customFormat="false" ht="15" hidden="true" customHeight="true" outlineLevel="0" collapsed="false">
      <c r="F201" s="67"/>
      <c r="G201" s="67"/>
      <c r="H201" s="67"/>
      <c r="L201" s="1" t="n">
        <v>3112103900</v>
      </c>
      <c r="M201" s="1" t="s">
        <v>189</v>
      </c>
      <c r="N201" s="1" t="s">
        <v>89</v>
      </c>
      <c r="O201" s="1" t="n">
        <v>1495189</v>
      </c>
    </row>
    <row r="202" customFormat="false" ht="15" hidden="true" customHeight="true" outlineLevel="0" collapsed="false">
      <c r="F202" s="67"/>
      <c r="G202" s="67"/>
      <c r="H202" s="67"/>
      <c r="L202" s="1" t="n">
        <v>3112104000</v>
      </c>
      <c r="M202" s="1" t="s">
        <v>190</v>
      </c>
      <c r="N202" s="1" t="s">
        <v>92</v>
      </c>
      <c r="O202" s="1" t="n">
        <v>10284</v>
      </c>
    </row>
    <row r="203" customFormat="false" ht="15" hidden="true" customHeight="true" outlineLevel="0" collapsed="false">
      <c r="F203" s="67"/>
      <c r="G203" s="67"/>
      <c r="H203" s="67"/>
      <c r="L203" s="1" t="n">
        <v>3112104100</v>
      </c>
      <c r="M203" s="1" t="s">
        <v>191</v>
      </c>
      <c r="N203" s="1" t="s">
        <v>111</v>
      </c>
      <c r="O203" s="1" t="n">
        <v>6084</v>
      </c>
    </row>
    <row r="204" customFormat="false" ht="15" hidden="true" customHeight="true" outlineLevel="0" collapsed="false">
      <c r="F204" s="67"/>
      <c r="G204" s="67"/>
      <c r="H204" s="67"/>
      <c r="L204" s="1" t="n">
        <v>3112104200</v>
      </c>
      <c r="M204" s="1" t="s">
        <v>192</v>
      </c>
      <c r="N204" s="1" t="s">
        <v>111</v>
      </c>
      <c r="O204" s="1" t="n">
        <v>8781</v>
      </c>
    </row>
    <row r="205" customFormat="false" ht="15" hidden="true" customHeight="true" outlineLevel="0" collapsed="false">
      <c r="F205" s="67"/>
      <c r="G205" s="67"/>
      <c r="H205" s="67"/>
      <c r="L205" s="1" t="n">
        <v>3112104400</v>
      </c>
      <c r="M205" s="1" t="s">
        <v>193</v>
      </c>
      <c r="N205" s="1" t="s">
        <v>89</v>
      </c>
      <c r="O205" s="1" t="n">
        <v>41060</v>
      </c>
    </row>
    <row r="206" customFormat="false" ht="15" hidden="true" customHeight="true" outlineLevel="0" collapsed="false">
      <c r="F206" s="67"/>
      <c r="G206" s="67"/>
      <c r="H206" s="67"/>
      <c r="L206" s="1" t="n">
        <v>3112104500</v>
      </c>
      <c r="M206" s="1" t="s">
        <v>194</v>
      </c>
      <c r="N206" s="1" t="s">
        <v>89</v>
      </c>
      <c r="O206" s="1" t="n">
        <v>19005</v>
      </c>
    </row>
    <row r="207" customFormat="false" ht="15" hidden="true" customHeight="true" outlineLevel="0" collapsed="false">
      <c r="F207" s="67"/>
      <c r="G207" s="67"/>
      <c r="H207" s="67"/>
      <c r="L207" s="1" t="n">
        <v>3112104600</v>
      </c>
      <c r="M207" s="1" t="s">
        <v>195</v>
      </c>
      <c r="N207" s="1" t="s">
        <v>147</v>
      </c>
      <c r="O207" s="1" t="n">
        <v>31948</v>
      </c>
    </row>
    <row r="208" customFormat="false" ht="15" hidden="true" customHeight="true" outlineLevel="0" collapsed="false">
      <c r="F208" s="67"/>
      <c r="G208" s="67"/>
      <c r="H208" s="67"/>
      <c r="L208" s="1" t="n">
        <v>3112104700</v>
      </c>
      <c r="M208" s="1" t="s">
        <v>196</v>
      </c>
      <c r="N208" s="1" t="s">
        <v>159</v>
      </c>
      <c r="O208" s="1" t="n">
        <v>22881</v>
      </c>
    </row>
    <row r="209" customFormat="false" ht="15" hidden="true" customHeight="true" outlineLevel="0" collapsed="false">
      <c r="F209" s="67"/>
      <c r="G209" s="67"/>
      <c r="H209" s="67"/>
      <c r="L209" s="1" t="n">
        <v>3112104800</v>
      </c>
      <c r="M209" s="1" t="s">
        <v>197</v>
      </c>
      <c r="N209" s="1" t="s">
        <v>147</v>
      </c>
      <c r="O209" s="1" t="n">
        <v>18634</v>
      </c>
    </row>
    <row r="210" customFormat="false" ht="15" hidden="true" customHeight="true" outlineLevel="0" collapsed="false">
      <c r="F210" s="67"/>
      <c r="G210" s="67"/>
      <c r="H210" s="67"/>
      <c r="L210" s="1" t="n">
        <v>3112104900</v>
      </c>
      <c r="M210" s="1" t="s">
        <v>198</v>
      </c>
      <c r="N210" s="1" t="s">
        <v>87</v>
      </c>
      <c r="O210" s="1" t="n">
        <v>9545</v>
      </c>
    </row>
    <row r="211" customFormat="false" ht="15" hidden="true" customHeight="true" outlineLevel="0" collapsed="false">
      <c r="F211" s="67"/>
      <c r="G211" s="67"/>
      <c r="H211" s="67"/>
      <c r="L211" s="1" t="n">
        <v>3112105000</v>
      </c>
      <c r="M211" s="1" t="s">
        <v>199</v>
      </c>
      <c r="N211" s="1" t="s">
        <v>118</v>
      </c>
      <c r="O211" s="1" t="n">
        <v>42164</v>
      </c>
    </row>
    <row r="212" customFormat="false" ht="15" hidden="true" customHeight="true" outlineLevel="0" collapsed="false">
      <c r="F212" s="67"/>
      <c r="G212" s="67"/>
      <c r="H212" s="67"/>
      <c r="L212" s="1" t="n">
        <v>3112105100</v>
      </c>
      <c r="M212" s="1" t="s">
        <v>200</v>
      </c>
      <c r="N212" s="1" t="s">
        <v>89</v>
      </c>
      <c r="O212" s="1" t="n">
        <v>13218</v>
      </c>
    </row>
    <row r="213" customFormat="false" ht="15" hidden="true" customHeight="true" outlineLevel="0" collapsed="false">
      <c r="F213" s="67"/>
      <c r="G213" s="67"/>
      <c r="H213" s="67"/>
      <c r="L213" s="1" t="n">
        <v>3112105200</v>
      </c>
      <c r="M213" s="1" t="s">
        <v>201</v>
      </c>
      <c r="N213" s="1" t="s">
        <v>102</v>
      </c>
      <c r="O213" s="1" t="n">
        <v>5515</v>
      </c>
    </row>
    <row r="214" customFormat="false" ht="15" hidden="true" customHeight="true" outlineLevel="0" collapsed="false">
      <c r="F214" s="67"/>
      <c r="G214" s="67"/>
      <c r="H214" s="67"/>
      <c r="L214" s="1" t="n">
        <v>3112101800</v>
      </c>
      <c r="M214" s="1" t="s">
        <v>202</v>
      </c>
      <c r="N214" s="1" t="s">
        <v>159</v>
      </c>
      <c r="O214" s="1" t="n">
        <v>64269</v>
      </c>
    </row>
    <row r="215" customFormat="false" ht="15" hidden="true" customHeight="true" outlineLevel="0" collapsed="false">
      <c r="F215" s="67"/>
      <c r="G215" s="67"/>
      <c r="H215" s="67"/>
      <c r="L215" s="1" t="n">
        <v>3112104300</v>
      </c>
      <c r="M215" s="1" t="s">
        <v>203</v>
      </c>
      <c r="N215" s="1" t="s">
        <v>142</v>
      </c>
      <c r="O215" s="1" t="n">
        <v>23428</v>
      </c>
    </row>
    <row r="216" customFormat="false" ht="15" hidden="true" customHeight="true" outlineLevel="0" collapsed="false">
      <c r="F216" s="67"/>
      <c r="G216" s="67"/>
      <c r="H216" s="67"/>
      <c r="L216" s="1" t="n">
        <v>3112105700</v>
      </c>
      <c r="M216" s="1" t="s">
        <v>204</v>
      </c>
      <c r="N216" s="1" t="s">
        <v>118</v>
      </c>
      <c r="O216" s="1" t="n">
        <v>3755</v>
      </c>
    </row>
    <row r="217" customFormat="false" ht="15" hidden="true" customHeight="true" outlineLevel="0" collapsed="false">
      <c r="F217" s="67"/>
      <c r="G217" s="67"/>
      <c r="H217" s="67"/>
      <c r="L217" s="1" t="n">
        <v>3112105300</v>
      </c>
      <c r="M217" s="1" t="s">
        <v>205</v>
      </c>
      <c r="N217" s="1" t="s">
        <v>185</v>
      </c>
      <c r="O217" s="1" t="n">
        <v>153817</v>
      </c>
    </row>
    <row r="218" customFormat="false" ht="15" hidden="true" customHeight="true" outlineLevel="0" collapsed="false">
      <c r="F218" s="67"/>
      <c r="G218" s="67"/>
      <c r="H218" s="67"/>
      <c r="L218" s="1" t="n">
        <v>3112105500</v>
      </c>
      <c r="M218" s="1" t="s">
        <v>206</v>
      </c>
      <c r="N218" s="1" t="s">
        <v>92</v>
      </c>
      <c r="O218" s="1" t="n">
        <v>21321</v>
      </c>
    </row>
    <row r="219" customFormat="false" ht="15" hidden="true" customHeight="true" outlineLevel="0" collapsed="false">
      <c r="F219" s="67"/>
      <c r="G219" s="67"/>
      <c r="H219" s="67"/>
      <c r="L219" s="1" t="n">
        <v>3112105800</v>
      </c>
      <c r="M219" s="1" t="s">
        <v>207</v>
      </c>
      <c r="N219" s="1" t="s">
        <v>157</v>
      </c>
      <c r="O219" s="1" t="n">
        <v>14245</v>
      </c>
    </row>
    <row r="220" customFormat="false" ht="15" hidden="true" customHeight="true" outlineLevel="0" collapsed="false">
      <c r="F220" s="67"/>
      <c r="G220" s="67"/>
      <c r="H220" s="67"/>
      <c r="L220" s="1" t="n">
        <v>3112105900</v>
      </c>
      <c r="M220" s="1" t="s">
        <v>208</v>
      </c>
      <c r="N220" s="1" t="s">
        <v>118</v>
      </c>
      <c r="O220" s="1" t="n">
        <v>13225</v>
      </c>
    </row>
    <row r="221" customFormat="false" ht="15" hidden="true" customHeight="true" outlineLevel="0" collapsed="false">
      <c r="F221" s="67"/>
      <c r="G221" s="67"/>
      <c r="H221" s="67"/>
      <c r="L221" s="1" t="n">
        <v>3112106000</v>
      </c>
      <c r="M221" s="1" t="s">
        <v>209</v>
      </c>
      <c r="N221" s="1" t="s">
        <v>147</v>
      </c>
      <c r="O221" s="1" t="n">
        <v>6034</v>
      </c>
    </row>
    <row r="222" customFormat="false" ht="15" hidden="true" customHeight="true" outlineLevel="0" collapsed="false">
      <c r="F222" s="67"/>
      <c r="G222" s="67"/>
      <c r="H222" s="67"/>
      <c r="L222" s="1" t="n">
        <v>3112106100</v>
      </c>
      <c r="M222" s="1" t="s">
        <v>210</v>
      </c>
      <c r="N222" s="1" t="s">
        <v>111</v>
      </c>
      <c r="O222" s="1" t="n">
        <v>18084</v>
      </c>
    </row>
    <row r="223" customFormat="false" ht="15" hidden="true" customHeight="true" outlineLevel="0" collapsed="false">
      <c r="F223" s="67"/>
      <c r="G223" s="67"/>
      <c r="H223" s="67"/>
      <c r="L223" s="1" t="n">
        <v>3112106200</v>
      </c>
      <c r="M223" s="1" t="s">
        <v>211</v>
      </c>
      <c r="N223" s="1" t="s">
        <v>157</v>
      </c>
      <c r="O223" s="1" t="n">
        <v>3574</v>
      </c>
    </row>
    <row r="224" customFormat="false" ht="15" hidden="true" customHeight="true" outlineLevel="0" collapsed="false">
      <c r="F224" s="67"/>
      <c r="G224" s="67"/>
      <c r="H224" s="67"/>
      <c r="L224" s="1" t="n">
        <v>3112106300</v>
      </c>
      <c r="M224" s="1" t="s">
        <v>212</v>
      </c>
      <c r="N224" s="1" t="s">
        <v>159</v>
      </c>
      <c r="O224" s="1" t="n">
        <v>92967</v>
      </c>
    </row>
    <row r="225" customFormat="false" ht="15" hidden="true" customHeight="true" outlineLevel="0" collapsed="false">
      <c r="F225" s="67"/>
      <c r="G225" s="67"/>
      <c r="H225" s="67"/>
      <c r="L225" s="1" t="n">
        <v>3112106400</v>
      </c>
      <c r="M225" s="1" t="s">
        <v>213</v>
      </c>
      <c r="N225" s="1" t="s">
        <v>185</v>
      </c>
      <c r="O225" s="1" t="n">
        <v>30097</v>
      </c>
    </row>
    <row r="226" customFormat="false" ht="15" hidden="true" customHeight="true" outlineLevel="0" collapsed="false">
      <c r="F226" s="67"/>
      <c r="G226" s="67"/>
      <c r="H226" s="67"/>
      <c r="L226" s="1" t="n">
        <v>3112106500</v>
      </c>
      <c r="M226" s="1" t="s">
        <v>214</v>
      </c>
      <c r="N226" s="1" t="s">
        <v>215</v>
      </c>
      <c r="O226" s="1" t="n">
        <v>12119</v>
      </c>
    </row>
    <row r="227" customFormat="false" ht="15" hidden="true" customHeight="true" outlineLevel="0" collapsed="false">
      <c r="F227" s="67"/>
      <c r="G227" s="67"/>
      <c r="H227" s="67"/>
      <c r="L227" s="1" t="n">
        <v>3112106600</v>
      </c>
      <c r="M227" s="1" t="s">
        <v>216</v>
      </c>
      <c r="N227" s="1" t="s">
        <v>159</v>
      </c>
      <c r="O227" s="1" t="n">
        <v>48408</v>
      </c>
    </row>
    <row r="228" customFormat="false" ht="15" hidden="true" customHeight="true" outlineLevel="0" collapsed="false">
      <c r="F228" s="67"/>
      <c r="G228" s="67"/>
      <c r="H228" s="67"/>
      <c r="L228" s="1" t="n">
        <v>3112106700</v>
      </c>
      <c r="M228" s="1" t="s">
        <v>217</v>
      </c>
      <c r="N228" s="1" t="s">
        <v>157</v>
      </c>
      <c r="O228" s="1" t="n">
        <v>255681</v>
      </c>
    </row>
    <row r="229" customFormat="false" ht="15" hidden="true" customHeight="true" outlineLevel="0" collapsed="false">
      <c r="F229" s="67"/>
      <c r="G229" s="67"/>
      <c r="H229" s="67"/>
      <c r="L229" s="1" t="n">
        <v>3112106900</v>
      </c>
      <c r="M229" s="1" t="s">
        <v>218</v>
      </c>
      <c r="N229" s="1" t="s">
        <v>118</v>
      </c>
      <c r="O229" s="1" t="n">
        <v>8691</v>
      </c>
    </row>
    <row r="230" customFormat="false" ht="15" hidden="true" customHeight="true" outlineLevel="0" collapsed="false">
      <c r="F230" s="67"/>
      <c r="G230" s="67"/>
      <c r="H230" s="67"/>
      <c r="L230" s="1" t="n">
        <v>3112107100</v>
      </c>
      <c r="M230" s="1" t="s">
        <v>219</v>
      </c>
      <c r="N230" s="1" t="s">
        <v>89</v>
      </c>
      <c r="O230" s="1" t="n">
        <v>3176</v>
      </c>
    </row>
    <row r="231" customFormat="false" ht="15" hidden="true" customHeight="true" outlineLevel="0" collapsed="false">
      <c r="F231" s="67"/>
      <c r="G231" s="67"/>
      <c r="H231" s="67"/>
      <c r="L231" s="1" t="n">
        <v>3112107200</v>
      </c>
      <c r="M231" s="1" t="s">
        <v>220</v>
      </c>
      <c r="N231" s="1" t="s">
        <v>185</v>
      </c>
      <c r="O231" s="1" t="n">
        <v>6647</v>
      </c>
    </row>
    <row r="232" customFormat="false" ht="15" hidden="true" customHeight="true" outlineLevel="0" collapsed="false">
      <c r="F232" s="67"/>
      <c r="G232" s="67"/>
      <c r="H232" s="67"/>
      <c r="L232" s="1" t="n">
        <v>3112111300</v>
      </c>
      <c r="M232" s="1" t="s">
        <v>221</v>
      </c>
      <c r="N232" s="1" t="s">
        <v>87</v>
      </c>
      <c r="O232" s="1" t="n">
        <v>15310</v>
      </c>
    </row>
    <row r="233" customFormat="false" ht="15" hidden="true" customHeight="true" outlineLevel="0" collapsed="false">
      <c r="F233" s="67"/>
      <c r="G233" s="67"/>
      <c r="H233" s="67"/>
      <c r="L233" s="1" t="n">
        <v>3112112500</v>
      </c>
      <c r="M233" s="1" t="s">
        <v>222</v>
      </c>
      <c r="N233" s="1" t="s">
        <v>147</v>
      </c>
      <c r="O233" s="1" t="n">
        <v>17626</v>
      </c>
    </row>
    <row r="234" customFormat="false" ht="15" hidden="true" customHeight="true" outlineLevel="0" collapsed="false">
      <c r="F234" s="67"/>
      <c r="G234" s="67"/>
      <c r="H234" s="67"/>
      <c r="L234" s="1" t="n">
        <v>3112107300</v>
      </c>
      <c r="M234" s="1" t="s">
        <v>223</v>
      </c>
      <c r="N234" s="1" t="s">
        <v>185</v>
      </c>
      <c r="O234" s="1" t="n">
        <v>65219</v>
      </c>
    </row>
    <row r="235" customFormat="false" ht="15" hidden="true" customHeight="true" outlineLevel="0" collapsed="false">
      <c r="F235" s="67"/>
      <c r="G235" s="67"/>
      <c r="H235" s="67"/>
      <c r="L235" s="1" t="n">
        <v>3112100700</v>
      </c>
      <c r="M235" s="1" t="s">
        <v>224</v>
      </c>
      <c r="N235" s="1" t="s">
        <v>92</v>
      </c>
      <c r="O235" s="1" t="n">
        <v>8896</v>
      </c>
    </row>
    <row r="236" customFormat="false" ht="15" hidden="true" customHeight="true" outlineLevel="0" collapsed="false">
      <c r="F236" s="67"/>
      <c r="G236" s="67"/>
      <c r="H236" s="67"/>
      <c r="L236" s="1" t="n">
        <v>3112107400</v>
      </c>
      <c r="M236" s="1" t="s">
        <v>225</v>
      </c>
      <c r="N236" s="1" t="s">
        <v>147</v>
      </c>
      <c r="O236" s="1" t="n">
        <v>15454</v>
      </c>
    </row>
    <row r="237" customFormat="false" ht="15" hidden="true" customHeight="true" outlineLevel="0" collapsed="false">
      <c r="F237" s="67"/>
      <c r="G237" s="67"/>
      <c r="H237" s="67"/>
      <c r="L237" s="1" t="n">
        <v>3112107500</v>
      </c>
      <c r="M237" s="1" t="s">
        <v>226</v>
      </c>
      <c r="N237" s="1" t="s">
        <v>92</v>
      </c>
      <c r="O237" s="1" t="n">
        <v>3762</v>
      </c>
    </row>
    <row r="238" customFormat="false" ht="15" hidden="true" customHeight="true" outlineLevel="0" collapsed="false">
      <c r="F238" s="67"/>
      <c r="G238" s="67"/>
      <c r="H238" s="67"/>
      <c r="L238" s="1" t="n">
        <v>3112107600</v>
      </c>
      <c r="M238" s="1" t="s">
        <v>227</v>
      </c>
      <c r="N238" s="1" t="s">
        <v>111</v>
      </c>
      <c r="O238" s="1" t="n">
        <v>3405</v>
      </c>
    </row>
    <row r="239" customFormat="false" ht="15" hidden="true" customHeight="true" outlineLevel="0" collapsed="false">
      <c r="F239" s="67"/>
      <c r="G239" s="67"/>
      <c r="H239" s="67"/>
      <c r="L239" s="1" t="n">
        <v>3112107700</v>
      </c>
      <c r="M239" s="1" t="s">
        <v>228</v>
      </c>
      <c r="N239" s="1" t="s">
        <v>85</v>
      </c>
      <c r="O239" s="1" t="n">
        <v>26306</v>
      </c>
    </row>
    <row r="240" customFormat="false" ht="15" hidden="true" customHeight="true" outlineLevel="0" collapsed="false">
      <c r="F240" s="67"/>
      <c r="G240" s="67"/>
      <c r="H240" s="67"/>
      <c r="L240" s="1" t="n">
        <v>3112107800</v>
      </c>
      <c r="M240" s="1" t="s">
        <v>229</v>
      </c>
      <c r="N240" s="1" t="s">
        <v>147</v>
      </c>
      <c r="O240" s="1" t="n">
        <v>31166</v>
      </c>
    </row>
    <row r="241" customFormat="false" ht="15" hidden="true" customHeight="true" outlineLevel="0" collapsed="false">
      <c r="F241" s="67"/>
      <c r="G241" s="67"/>
      <c r="H241" s="67"/>
      <c r="L241" s="1" t="n">
        <v>3112109800</v>
      </c>
      <c r="M241" s="1" t="s">
        <v>230</v>
      </c>
      <c r="N241" s="1" t="s">
        <v>89</v>
      </c>
      <c r="O241" s="1" t="n">
        <v>608114</v>
      </c>
    </row>
    <row r="242" customFormat="false" ht="15" hidden="true" customHeight="true" outlineLevel="0" collapsed="false">
      <c r="F242" s="67"/>
      <c r="G242" s="67"/>
      <c r="H242" s="67"/>
      <c r="L242" s="1" t="n">
        <v>3112108000</v>
      </c>
      <c r="M242" s="1" t="s">
        <v>231</v>
      </c>
      <c r="N242" s="1" t="s">
        <v>157</v>
      </c>
      <c r="O242" s="1" t="n">
        <v>5755</v>
      </c>
    </row>
    <row r="243" customFormat="false" ht="15" hidden="true" customHeight="true" outlineLevel="0" collapsed="false">
      <c r="F243" s="67"/>
      <c r="G243" s="67"/>
      <c r="H243" s="67"/>
      <c r="L243" s="1" t="n">
        <v>3112108100</v>
      </c>
      <c r="M243" s="1" t="s">
        <v>232</v>
      </c>
      <c r="N243" s="1" t="s">
        <v>111</v>
      </c>
      <c r="O243" s="1" t="n">
        <v>3726</v>
      </c>
    </row>
    <row r="244" customFormat="false" ht="15" hidden="true" customHeight="true" outlineLevel="0" collapsed="false">
      <c r="F244" s="67"/>
      <c r="G244" s="67"/>
      <c r="H244" s="67"/>
      <c r="L244" s="1" t="n">
        <v>3112105600</v>
      </c>
      <c r="M244" s="1" t="s">
        <v>233</v>
      </c>
      <c r="N244" s="1" t="s">
        <v>118</v>
      </c>
      <c r="O244" s="1" t="n">
        <v>2517</v>
      </c>
    </row>
    <row r="245" customFormat="false" ht="15" hidden="true" customHeight="true" outlineLevel="0" collapsed="false">
      <c r="F245" s="67"/>
      <c r="G245" s="67"/>
      <c r="H245" s="67"/>
      <c r="L245" s="1" t="n">
        <v>3112108200</v>
      </c>
      <c r="M245" s="1" t="s">
        <v>234</v>
      </c>
      <c r="N245" s="1" t="s">
        <v>85</v>
      </c>
      <c r="O245" s="1" t="n">
        <v>34829</v>
      </c>
    </row>
    <row r="246" customFormat="false" ht="15" hidden="true" customHeight="true" outlineLevel="0" collapsed="false">
      <c r="F246" s="67"/>
      <c r="G246" s="67"/>
      <c r="H246" s="67"/>
      <c r="L246" s="1" t="n">
        <v>3112108300</v>
      </c>
      <c r="M246" s="1" t="s">
        <v>235</v>
      </c>
      <c r="N246" s="1" t="s">
        <v>92</v>
      </c>
      <c r="O246" s="1" t="n">
        <v>69031</v>
      </c>
    </row>
    <row r="247" customFormat="false" ht="15" hidden="true" customHeight="true" outlineLevel="0" collapsed="false">
      <c r="F247" s="67"/>
      <c r="G247" s="67"/>
      <c r="H247" s="67"/>
      <c r="L247" s="1" t="n">
        <v>3112108400</v>
      </c>
      <c r="M247" s="1" t="s">
        <v>236</v>
      </c>
      <c r="N247" s="1" t="s">
        <v>157</v>
      </c>
      <c r="O247" s="1" t="n">
        <v>14410</v>
      </c>
    </row>
    <row r="248" customFormat="false" ht="15" hidden="true" customHeight="true" outlineLevel="0" collapsed="false">
      <c r="F248" s="67"/>
      <c r="G248" s="67"/>
      <c r="H248" s="67"/>
      <c r="L248" s="1" t="n">
        <v>3112108500</v>
      </c>
      <c r="M248" s="1" t="s">
        <v>237</v>
      </c>
      <c r="N248" s="1" t="s">
        <v>87</v>
      </c>
      <c r="O248" s="1" t="n">
        <v>37986</v>
      </c>
    </row>
    <row r="249" customFormat="false" ht="15" hidden="true" customHeight="true" outlineLevel="0" collapsed="false">
      <c r="F249" s="67"/>
      <c r="G249" s="67"/>
      <c r="H249" s="67"/>
      <c r="L249" s="1" t="n">
        <v>3112108600</v>
      </c>
      <c r="M249" s="1" t="s">
        <v>238</v>
      </c>
      <c r="N249" s="1" t="s">
        <v>85</v>
      </c>
      <c r="O249" s="1" t="n">
        <v>18096</v>
      </c>
    </row>
    <row r="250" customFormat="false" ht="15" hidden="true" customHeight="true" outlineLevel="0" collapsed="false">
      <c r="F250" s="67"/>
      <c r="G250" s="67"/>
      <c r="H250" s="67"/>
      <c r="L250" s="1" t="n">
        <v>3112108700</v>
      </c>
      <c r="M250" s="1" t="s">
        <v>239</v>
      </c>
      <c r="N250" s="1" t="s">
        <v>87</v>
      </c>
      <c r="O250" s="1" t="n">
        <v>16847</v>
      </c>
    </row>
    <row r="251" customFormat="false" ht="15" hidden="true" customHeight="true" outlineLevel="0" collapsed="false">
      <c r="F251" s="67"/>
      <c r="G251" s="67"/>
      <c r="H251" s="67"/>
      <c r="L251" s="1" t="n">
        <v>3112108900</v>
      </c>
      <c r="M251" s="1" t="s">
        <v>240</v>
      </c>
      <c r="N251" s="1" t="s">
        <v>85</v>
      </c>
      <c r="O251" s="1" t="n">
        <v>3511</v>
      </c>
    </row>
    <row r="252" customFormat="false" ht="15" hidden="true" customHeight="true" outlineLevel="0" collapsed="false">
      <c r="F252" s="67"/>
      <c r="G252" s="67"/>
      <c r="H252" s="67"/>
      <c r="L252" s="1" t="n">
        <v>3112108800</v>
      </c>
      <c r="M252" s="1" t="s">
        <v>241</v>
      </c>
      <c r="N252" s="1" t="s">
        <v>102</v>
      </c>
      <c r="O252" s="1" t="n">
        <v>16573</v>
      </c>
    </row>
    <row r="253" customFormat="false" ht="15" hidden="true" customHeight="true" outlineLevel="0" collapsed="false">
      <c r="F253" s="67"/>
      <c r="G253" s="67"/>
      <c r="H253" s="67"/>
      <c r="L253" s="1" t="n">
        <v>3112109000</v>
      </c>
      <c r="M253" s="1" t="s">
        <v>242</v>
      </c>
      <c r="N253" s="1" t="s">
        <v>102</v>
      </c>
      <c r="O253" s="1" t="n">
        <v>7051</v>
      </c>
    </row>
    <row r="254" customFormat="false" ht="15" hidden="true" customHeight="true" outlineLevel="0" collapsed="false">
      <c r="F254" s="67"/>
      <c r="G254" s="67"/>
      <c r="H254" s="67"/>
      <c r="L254" s="1" t="n">
        <v>3112109100</v>
      </c>
      <c r="M254" s="1" t="s">
        <v>243</v>
      </c>
      <c r="N254" s="1" t="s">
        <v>185</v>
      </c>
      <c r="O254" s="1" t="n">
        <v>40105</v>
      </c>
    </row>
    <row r="255" customFormat="false" ht="15" hidden="true" customHeight="true" outlineLevel="0" collapsed="false">
      <c r="F255" s="67"/>
      <c r="G255" s="67"/>
      <c r="H255" s="67"/>
      <c r="L255" s="1" t="n">
        <v>3112109200</v>
      </c>
      <c r="M255" s="1" t="s">
        <v>244</v>
      </c>
      <c r="N255" s="1" t="s">
        <v>85</v>
      </c>
      <c r="O255" s="1" t="n">
        <v>10837</v>
      </c>
    </row>
    <row r="256" customFormat="false" ht="15" hidden="true" customHeight="true" outlineLevel="0" collapsed="false">
      <c r="F256" s="67"/>
      <c r="G256" s="67"/>
      <c r="H256" s="67"/>
      <c r="L256" s="1" t="n">
        <v>3112109300</v>
      </c>
      <c r="M256" s="1" t="s">
        <v>245</v>
      </c>
      <c r="N256" s="1" t="s">
        <v>147</v>
      </c>
      <c r="O256" s="1" t="n">
        <v>136123</v>
      </c>
    </row>
    <row r="257" customFormat="false" ht="15" hidden="true" customHeight="true" outlineLevel="0" collapsed="false">
      <c r="F257" s="67"/>
      <c r="G257" s="67"/>
      <c r="H257" s="67"/>
      <c r="L257" s="1" t="n">
        <v>3112109400</v>
      </c>
      <c r="M257" s="1" t="s">
        <v>246</v>
      </c>
      <c r="N257" s="1" t="s">
        <v>247</v>
      </c>
      <c r="O257" s="1" t="n">
        <v>40697</v>
      </c>
    </row>
    <row r="258" customFormat="false" ht="15" hidden="true" customHeight="true" outlineLevel="0" collapsed="false">
      <c r="F258" s="67"/>
      <c r="G258" s="67"/>
      <c r="H258" s="67"/>
      <c r="L258" s="1" t="n">
        <v>3112109500</v>
      </c>
      <c r="M258" s="1" t="s">
        <v>248</v>
      </c>
      <c r="N258" s="1" t="s">
        <v>92</v>
      </c>
      <c r="O258" s="1" t="n">
        <v>9088</v>
      </c>
    </row>
    <row r="259" customFormat="false" ht="15" hidden="true" customHeight="true" outlineLevel="0" collapsed="false">
      <c r="F259" s="67"/>
      <c r="G259" s="67"/>
      <c r="H259" s="67"/>
      <c r="L259" s="1" t="n">
        <v>3112109600</v>
      </c>
      <c r="M259" s="1" t="s">
        <v>249</v>
      </c>
      <c r="N259" s="1" t="s">
        <v>118</v>
      </c>
      <c r="O259" s="1" t="n">
        <v>20857</v>
      </c>
    </row>
    <row r="260" customFormat="false" ht="15" hidden="true" customHeight="true" outlineLevel="0" collapsed="false">
      <c r="F260" s="67"/>
      <c r="G260" s="67"/>
      <c r="H260" s="67"/>
      <c r="L260" s="1" t="n">
        <v>3112109700</v>
      </c>
      <c r="M260" s="1" t="s">
        <v>250</v>
      </c>
      <c r="N260" s="1" t="s">
        <v>89</v>
      </c>
      <c r="O260" s="1" t="n">
        <v>416626</v>
      </c>
    </row>
    <row r="261" customFormat="false" ht="15" hidden="true" customHeight="true" outlineLevel="0" collapsed="false">
      <c r="F261" s="67"/>
      <c r="G261" s="67"/>
      <c r="H261" s="67"/>
      <c r="L261" s="1" t="n">
        <v>3112109900</v>
      </c>
      <c r="M261" s="1" t="s">
        <v>251</v>
      </c>
      <c r="N261" s="1" t="s">
        <v>87</v>
      </c>
      <c r="O261" s="1" t="n">
        <v>9591</v>
      </c>
    </row>
    <row r="262" customFormat="false" ht="15" hidden="true" customHeight="true" outlineLevel="0" collapsed="false">
      <c r="F262" s="67"/>
      <c r="G262" s="67"/>
      <c r="H262" s="67"/>
      <c r="L262" s="1" t="n">
        <v>3112110000</v>
      </c>
      <c r="M262" s="1" t="s">
        <v>252</v>
      </c>
      <c r="N262" s="1" t="s">
        <v>142</v>
      </c>
      <c r="O262" s="1" t="n">
        <v>35050</v>
      </c>
    </row>
    <row r="263" customFormat="false" ht="15" hidden="true" customHeight="true" outlineLevel="0" collapsed="false">
      <c r="F263" s="67"/>
      <c r="G263" s="67"/>
      <c r="H263" s="67"/>
      <c r="L263" s="1" t="n">
        <v>3112110100</v>
      </c>
      <c r="M263" s="1" t="s">
        <v>253</v>
      </c>
      <c r="N263" s="1" t="s">
        <v>89</v>
      </c>
      <c r="O263" s="1" t="n">
        <v>478689</v>
      </c>
    </row>
    <row r="264" customFormat="false" ht="15" hidden="true" customHeight="true" outlineLevel="0" collapsed="false">
      <c r="F264" s="67"/>
      <c r="G264" s="67"/>
      <c r="H264" s="67"/>
      <c r="L264" s="1" t="n">
        <v>3112110200</v>
      </c>
      <c r="M264" s="1" t="s">
        <v>254</v>
      </c>
      <c r="N264" s="1" t="s">
        <v>102</v>
      </c>
      <c r="O264" s="1" t="n">
        <v>5930</v>
      </c>
    </row>
    <row r="265" customFormat="false" ht="15" hidden="true" customHeight="true" outlineLevel="0" collapsed="false">
      <c r="F265" s="67"/>
      <c r="G265" s="67"/>
      <c r="H265" s="67"/>
      <c r="L265" s="1" t="n">
        <v>3112110300</v>
      </c>
      <c r="M265" s="1" t="s">
        <v>255</v>
      </c>
      <c r="N265" s="1" t="s">
        <v>87</v>
      </c>
      <c r="O265" s="1" t="n">
        <v>7256</v>
      </c>
    </row>
    <row r="266" customFormat="false" ht="15" hidden="true" customHeight="true" outlineLevel="0" collapsed="false">
      <c r="F266" s="67"/>
      <c r="G266" s="67"/>
      <c r="H266" s="67"/>
      <c r="L266" s="1" t="n">
        <v>3112110400</v>
      </c>
      <c r="M266" s="1" t="s">
        <v>256</v>
      </c>
      <c r="N266" s="1" t="s">
        <v>257</v>
      </c>
      <c r="O266" s="1" t="n">
        <v>4435</v>
      </c>
    </row>
    <row r="267" customFormat="false" ht="15" hidden="true" customHeight="true" outlineLevel="0" collapsed="false">
      <c r="F267" s="67"/>
      <c r="G267" s="67"/>
      <c r="H267" s="67"/>
      <c r="L267" s="1" t="n">
        <v>3112110500</v>
      </c>
      <c r="M267" s="1" t="s">
        <v>258</v>
      </c>
      <c r="N267" s="1" t="s">
        <v>159</v>
      </c>
      <c r="O267" s="1" t="n">
        <v>21871</v>
      </c>
    </row>
    <row r="268" customFormat="false" ht="15" hidden="true" customHeight="true" outlineLevel="0" collapsed="false">
      <c r="F268" s="67"/>
      <c r="G268" s="67"/>
      <c r="H268" s="67"/>
      <c r="L268" s="1" t="n">
        <v>3112110600</v>
      </c>
      <c r="M268" s="1" t="s">
        <v>259</v>
      </c>
      <c r="N268" s="1" t="s">
        <v>102</v>
      </c>
      <c r="O268" s="1" t="n">
        <v>4234</v>
      </c>
    </row>
    <row r="269" customFormat="false" ht="15" hidden="true" customHeight="true" outlineLevel="0" collapsed="false">
      <c r="F269" s="67"/>
      <c r="G269" s="67"/>
      <c r="H269" s="67"/>
      <c r="L269" s="1" t="n">
        <v>3112110700</v>
      </c>
      <c r="M269" s="1" t="s">
        <v>260</v>
      </c>
      <c r="N269" s="1" t="s">
        <v>118</v>
      </c>
      <c r="O269" s="1" t="n">
        <v>6316</v>
      </c>
    </row>
    <row r="270" customFormat="false" ht="15" hidden="true" customHeight="true" outlineLevel="0" collapsed="false">
      <c r="F270" s="67"/>
      <c r="G270" s="67"/>
      <c r="H270" s="67"/>
      <c r="L270" s="1" t="n">
        <v>3112110800</v>
      </c>
      <c r="M270" s="1" t="s">
        <v>261</v>
      </c>
      <c r="N270" s="1" t="s">
        <v>87</v>
      </c>
      <c r="O270" s="1" t="n">
        <v>34182</v>
      </c>
    </row>
    <row r="271" customFormat="false" ht="15" hidden="true" customHeight="true" outlineLevel="0" collapsed="false">
      <c r="F271" s="67"/>
      <c r="G271" s="67"/>
      <c r="H271" s="67"/>
      <c r="L271" s="1" t="n">
        <v>3112110900</v>
      </c>
      <c r="M271" s="1" t="s">
        <v>262</v>
      </c>
      <c r="N271" s="1" t="s">
        <v>185</v>
      </c>
      <c r="O271" s="1" t="n">
        <v>17325</v>
      </c>
    </row>
    <row r="272" customFormat="false" ht="15" hidden="true" customHeight="true" outlineLevel="0" collapsed="false">
      <c r="F272" s="67"/>
      <c r="G272" s="67"/>
      <c r="H272" s="67"/>
      <c r="L272" s="1" t="n">
        <v>3112111000</v>
      </c>
      <c r="M272" s="1" t="s">
        <v>263</v>
      </c>
      <c r="N272" s="1" t="s">
        <v>102</v>
      </c>
      <c r="O272" s="1" t="n">
        <v>13737</v>
      </c>
    </row>
    <row r="273" customFormat="false" ht="15" hidden="true" customHeight="true" outlineLevel="0" collapsed="false">
      <c r="F273" s="67"/>
      <c r="G273" s="67"/>
      <c r="H273" s="67"/>
      <c r="L273" s="1" t="n">
        <v>3112111100</v>
      </c>
      <c r="M273" s="1" t="s">
        <v>264</v>
      </c>
      <c r="N273" s="1" t="s">
        <v>147</v>
      </c>
      <c r="O273" s="1" t="n">
        <v>6705</v>
      </c>
    </row>
    <row r="274" customFormat="false" ht="15" hidden="true" customHeight="true" outlineLevel="0" collapsed="false">
      <c r="F274" s="67"/>
      <c r="G274" s="67"/>
      <c r="H274" s="67"/>
      <c r="L274" s="1" t="n">
        <v>3112111200</v>
      </c>
      <c r="M274" s="1" t="s">
        <v>265</v>
      </c>
      <c r="N274" s="1" t="s">
        <v>118</v>
      </c>
      <c r="O274" s="1" t="n">
        <v>5798</v>
      </c>
    </row>
    <row r="275" customFormat="false" ht="15" hidden="true" customHeight="true" outlineLevel="0" collapsed="false">
      <c r="F275" s="67"/>
      <c r="G275" s="67"/>
      <c r="H275" s="67"/>
      <c r="L275" s="1" t="n">
        <v>3112111400</v>
      </c>
      <c r="M275" s="1" t="s">
        <v>266</v>
      </c>
      <c r="N275" s="1" t="s">
        <v>85</v>
      </c>
      <c r="O275" s="1" t="n">
        <v>16969</v>
      </c>
    </row>
    <row r="276" customFormat="false" ht="15" hidden="true" customHeight="true" outlineLevel="0" collapsed="false">
      <c r="F276" s="67"/>
      <c r="G276" s="67"/>
      <c r="H276" s="67"/>
      <c r="L276" s="1" t="n">
        <v>3112111500</v>
      </c>
      <c r="M276" s="1" t="s">
        <v>267</v>
      </c>
      <c r="N276" s="1" t="s">
        <v>257</v>
      </c>
      <c r="O276" s="1" t="n">
        <v>5638</v>
      </c>
    </row>
    <row r="277" customFormat="false" ht="15" hidden="true" customHeight="true" outlineLevel="0" collapsed="false">
      <c r="F277" s="67"/>
      <c r="G277" s="67"/>
      <c r="H277" s="67"/>
      <c r="L277" s="1" t="n">
        <v>3112111600</v>
      </c>
      <c r="M277" s="1" t="s">
        <v>268</v>
      </c>
      <c r="N277" s="1" t="s">
        <v>185</v>
      </c>
      <c r="O277" s="1" t="n">
        <v>18711</v>
      </c>
    </row>
    <row r="278" customFormat="false" ht="15" hidden="true" customHeight="true" outlineLevel="0" collapsed="false">
      <c r="F278" s="67"/>
      <c r="G278" s="67"/>
      <c r="H278" s="67"/>
      <c r="L278" s="1" t="n">
        <v>3112106800</v>
      </c>
      <c r="M278" s="1" t="s">
        <v>269</v>
      </c>
      <c r="N278" s="1" t="s">
        <v>270</v>
      </c>
      <c r="O278" s="1" t="n">
        <v>11623</v>
      </c>
    </row>
    <row r="279" customFormat="false" ht="15" hidden="true" customHeight="true" outlineLevel="0" collapsed="false">
      <c r="F279" s="67"/>
      <c r="G279" s="67"/>
      <c r="H279" s="67"/>
      <c r="L279" s="1" t="n">
        <v>3112111800</v>
      </c>
      <c r="M279" s="1" t="s">
        <v>271</v>
      </c>
      <c r="N279" s="1" t="s">
        <v>138</v>
      </c>
      <c r="O279" s="1" t="n">
        <v>22284</v>
      </c>
    </row>
    <row r="280" customFormat="false" ht="15" hidden="true" customHeight="true" outlineLevel="0" collapsed="false">
      <c r="F280" s="67"/>
      <c r="G280" s="67"/>
      <c r="H280" s="67"/>
      <c r="L280" s="1" t="n">
        <v>3112111900</v>
      </c>
      <c r="M280" s="1" t="s">
        <v>272</v>
      </c>
      <c r="N280" s="1" t="s">
        <v>85</v>
      </c>
      <c r="O280" s="1" t="n">
        <v>27901</v>
      </c>
    </row>
    <row r="281" customFormat="false" ht="15" hidden="true" customHeight="true" outlineLevel="0" collapsed="false">
      <c r="F281" s="67"/>
      <c r="G281" s="67"/>
      <c r="H281" s="67"/>
      <c r="L281" s="1" t="n">
        <v>3112112000</v>
      </c>
      <c r="M281" s="1" t="s">
        <v>273</v>
      </c>
      <c r="N281" s="1" t="s">
        <v>89</v>
      </c>
      <c r="O281" s="1" t="n">
        <v>1243756</v>
      </c>
    </row>
    <row r="282" customFormat="false" ht="15" hidden="true" customHeight="true" outlineLevel="0" collapsed="false">
      <c r="F282" s="67"/>
      <c r="G282" s="67"/>
      <c r="H282" s="67"/>
      <c r="L282" s="1" t="n">
        <v>3112112100</v>
      </c>
      <c r="M282" s="1" t="s">
        <v>274</v>
      </c>
      <c r="N282" s="1" t="s">
        <v>215</v>
      </c>
      <c r="O282" s="1" t="n">
        <v>29192</v>
      </c>
    </row>
    <row r="283" customFormat="false" ht="15" hidden="true" customHeight="true" outlineLevel="0" collapsed="false">
      <c r="F283" s="67"/>
      <c r="G283" s="67"/>
      <c r="H283" s="67"/>
      <c r="L283" s="1" t="n">
        <v>3112112200</v>
      </c>
      <c r="M283" s="1" t="s">
        <v>275</v>
      </c>
      <c r="N283" s="1" t="s">
        <v>87</v>
      </c>
      <c r="O283" s="1" t="n">
        <v>6685</v>
      </c>
    </row>
    <row r="284" customFormat="false" ht="15" hidden="true" customHeight="true" outlineLevel="0" collapsed="false">
      <c r="F284" s="67"/>
      <c r="G284" s="67"/>
      <c r="H284" s="67"/>
      <c r="L284" s="1" t="n">
        <v>3112112300</v>
      </c>
      <c r="M284" s="1" t="s">
        <v>276</v>
      </c>
      <c r="N284" s="1" t="s">
        <v>159</v>
      </c>
      <c r="O284" s="1" t="n">
        <v>17585</v>
      </c>
    </row>
    <row r="285" customFormat="false" ht="15" hidden="true" customHeight="true" outlineLevel="0" collapsed="false">
      <c r="F285" s="67"/>
      <c r="G285" s="67"/>
      <c r="H285" s="67"/>
      <c r="L285" s="1" t="n">
        <v>3112102300</v>
      </c>
      <c r="M285" s="1" t="s">
        <v>277</v>
      </c>
      <c r="N285" s="1" t="s">
        <v>87</v>
      </c>
      <c r="O285" s="1" t="n">
        <v>100534</v>
      </c>
    </row>
    <row r="286" customFormat="false" ht="15" hidden="true" customHeight="true" outlineLevel="0" collapsed="false">
      <c r="F286" s="67"/>
      <c r="G286" s="67"/>
      <c r="H286" s="67"/>
      <c r="L286" s="1" t="n">
        <v>3112112400</v>
      </c>
      <c r="M286" s="1" t="s">
        <v>278</v>
      </c>
      <c r="N286" s="1" t="s">
        <v>89</v>
      </c>
      <c r="O286" s="1" t="n">
        <v>63636</v>
      </c>
    </row>
    <row r="287" customFormat="false" ht="15" hidden="true" customHeight="true" outlineLevel="0" collapsed="false">
      <c r="F287" s="67"/>
      <c r="G287" s="67"/>
      <c r="H287" s="67"/>
      <c r="L287" s="1" t="n">
        <v>3111103400</v>
      </c>
      <c r="M287" s="1" t="s">
        <v>279</v>
      </c>
      <c r="N287" s="1" t="s">
        <v>102</v>
      </c>
      <c r="O287" s="1" t="n">
        <v>2082</v>
      </c>
    </row>
    <row r="288" customFormat="false" ht="15" hidden="true" customHeight="true" outlineLevel="0" collapsed="false">
      <c r="F288" s="67"/>
      <c r="G288" s="67"/>
      <c r="H288" s="67"/>
      <c r="L288" s="1" t="n">
        <v>3111100900</v>
      </c>
      <c r="M288" s="1" t="s">
        <v>280</v>
      </c>
      <c r="N288" s="1" t="s">
        <v>92</v>
      </c>
      <c r="O288" s="1" t="n">
        <v>17545</v>
      </c>
    </row>
    <row r="289" customFormat="false" ht="15" hidden="true" customHeight="true" outlineLevel="0" collapsed="false">
      <c r="F289" s="67"/>
      <c r="G289" s="67"/>
      <c r="H289" s="67"/>
      <c r="L289" s="1" t="n">
        <v>3111103700</v>
      </c>
      <c r="M289" s="1" t="s">
        <v>281</v>
      </c>
      <c r="N289" s="1" t="s">
        <v>102</v>
      </c>
      <c r="O289" s="1" t="n">
        <v>23845</v>
      </c>
    </row>
    <row r="290" customFormat="false" ht="15" hidden="true" customHeight="true" outlineLevel="0" collapsed="false">
      <c r="F290" s="67"/>
      <c r="G290" s="67"/>
      <c r="H290" s="67"/>
      <c r="L290" s="1" t="n">
        <v>3111105400</v>
      </c>
      <c r="M290" s="1" t="s">
        <v>282</v>
      </c>
      <c r="N290" s="1" t="s">
        <v>102</v>
      </c>
      <c r="O290" s="1" t="n">
        <v>5499</v>
      </c>
    </row>
    <row r="291" customFormat="false" ht="15" hidden="true" customHeight="true" outlineLevel="0" collapsed="false">
      <c r="F291" s="67"/>
      <c r="G291" s="67"/>
      <c r="H291" s="67"/>
      <c r="L291" s="1" t="n">
        <v>3111107000</v>
      </c>
      <c r="M291" s="1" t="s">
        <v>283</v>
      </c>
      <c r="N291" s="1" t="s">
        <v>89</v>
      </c>
      <c r="O291" s="1" t="n">
        <v>138226</v>
      </c>
    </row>
    <row r="292" customFormat="false" ht="15" hidden="true" customHeight="true" outlineLevel="0" collapsed="false">
      <c r="F292" s="67"/>
      <c r="G292" s="67"/>
      <c r="H292" s="67"/>
      <c r="L292" s="1" t="n">
        <v>3111103500</v>
      </c>
      <c r="M292" s="1" t="s">
        <v>284</v>
      </c>
      <c r="N292" s="1" t="s">
        <v>185</v>
      </c>
      <c r="O292" s="1" t="n">
        <v>51396</v>
      </c>
    </row>
    <row r="293" customFormat="false" ht="15" hidden="true" customHeight="true" outlineLevel="0" collapsed="false">
      <c r="F293" s="67"/>
      <c r="G293" s="67"/>
      <c r="H293" s="67"/>
      <c r="L293" s="1" t="n">
        <v>3111103600</v>
      </c>
      <c r="M293" s="1" t="s">
        <v>285</v>
      </c>
      <c r="N293" s="1" t="s">
        <v>92</v>
      </c>
      <c r="O293" s="1" t="n">
        <v>18632</v>
      </c>
    </row>
    <row r="294" customFormat="false" ht="15" hidden="true" customHeight="true" outlineLevel="0" collapsed="false">
      <c r="F294" s="67"/>
      <c r="G294" s="67"/>
      <c r="H294" s="67"/>
      <c r="L294" s="1" t="n">
        <v>3112712004</v>
      </c>
      <c r="M294" s="1" t="s">
        <v>286</v>
      </c>
      <c r="N294" s="1" t="s">
        <v>89</v>
      </c>
      <c r="O294" s="1" t="n">
        <v>1495189</v>
      </c>
    </row>
    <row r="295" customFormat="false" ht="15" hidden="true" customHeight="true" outlineLevel="0" collapsed="false">
      <c r="F295" s="67"/>
      <c r="G295" s="67"/>
      <c r="H295" s="67"/>
      <c r="L295" s="1" t="s">
        <v>128</v>
      </c>
      <c r="M295" s="1" t="s">
        <v>287</v>
      </c>
      <c r="N295" s="1" t="s">
        <v>89</v>
      </c>
      <c r="O295" s="1" t="n">
        <v>1243756</v>
      </c>
    </row>
    <row r="296" customFormat="false" ht="15" hidden="true" customHeight="true" outlineLevel="0" collapsed="false">
      <c r="F296" s="67"/>
      <c r="G296" s="67"/>
      <c r="H296" s="67"/>
      <c r="L296" s="1" t="n">
        <v>3112712006</v>
      </c>
      <c r="M296" s="1" t="s">
        <v>288</v>
      </c>
      <c r="N296" s="1" t="s">
        <v>92</v>
      </c>
      <c r="O296" s="1" t="n">
        <v>57340</v>
      </c>
    </row>
    <row r="297" customFormat="false" ht="15" hidden="true" customHeight="true" outlineLevel="0" collapsed="false">
      <c r="F297" s="67"/>
      <c r="G297" s="67"/>
      <c r="H297" s="67"/>
      <c r="L297" s="1" t="n">
        <v>3112706701</v>
      </c>
      <c r="M297" s="1" t="s">
        <v>289</v>
      </c>
      <c r="N297" s="1" t="s">
        <v>157</v>
      </c>
      <c r="O297" s="1" t="n">
        <v>255681</v>
      </c>
    </row>
    <row r="298" customFormat="false" ht="15" hidden="true" customHeight="true" outlineLevel="0" collapsed="false">
      <c r="F298" s="67"/>
      <c r="G298" s="67"/>
      <c r="H298" s="67"/>
      <c r="L298" s="1" t="n">
        <v>3112712005</v>
      </c>
      <c r="M298" s="1" t="s">
        <v>290</v>
      </c>
      <c r="N298" s="1" t="s">
        <v>89</v>
      </c>
      <c r="O298" s="1" t="n">
        <v>1243756</v>
      </c>
    </row>
    <row r="299" customFormat="false" ht="15" hidden="true" customHeight="true" outlineLevel="0" collapsed="false">
      <c r="F299" s="67"/>
      <c r="G299" s="67"/>
      <c r="H299" s="67"/>
      <c r="L299" s="1" t="n">
        <v>3112712001</v>
      </c>
      <c r="M299" s="1" t="s">
        <v>291</v>
      </c>
      <c r="N299" s="1" t="s">
        <v>89</v>
      </c>
      <c r="O299" s="1" t="n">
        <v>1243756</v>
      </c>
    </row>
    <row r="300" customFormat="false" ht="15" hidden="true" customHeight="true" outlineLevel="0" collapsed="false">
      <c r="F300" s="67"/>
      <c r="G300" s="67"/>
      <c r="H300" s="67"/>
      <c r="L300" s="1" t="n">
        <v>3112712002</v>
      </c>
      <c r="M300" s="1" t="s">
        <v>292</v>
      </c>
      <c r="N300" s="1" t="s">
        <v>89</v>
      </c>
      <c r="O300" s="1" t="n">
        <v>1243756</v>
      </c>
    </row>
    <row r="301" customFormat="false" ht="15" hidden="true" customHeight="true" outlineLevel="0" collapsed="false">
      <c r="F301" s="67"/>
      <c r="G301" s="67"/>
      <c r="H301" s="67"/>
      <c r="L301" s="1" t="n">
        <v>3112712003</v>
      </c>
      <c r="M301" s="1" t="s">
        <v>293</v>
      </c>
      <c r="N301" s="1" t="s">
        <v>89</v>
      </c>
      <c r="O301" s="1" t="n">
        <v>1495189</v>
      </c>
    </row>
    <row r="302" customFormat="false" ht="15" hidden="true" customHeight="true" outlineLevel="0" collapsed="false">
      <c r="F302" s="67"/>
      <c r="G302" s="67"/>
      <c r="H302" s="67"/>
      <c r="L302" s="1" t="n">
        <v>3111107900</v>
      </c>
      <c r="M302" s="1" t="s">
        <v>294</v>
      </c>
      <c r="N302" s="1" t="s">
        <v>87</v>
      </c>
      <c r="O302" s="1" t="n">
        <v>14011</v>
      </c>
    </row>
    <row r="303" customFormat="false" ht="15" hidden="true" customHeight="true" outlineLevel="0" collapsed="false">
      <c r="F303" s="67"/>
      <c r="G303" s="67"/>
      <c r="H303" s="67"/>
      <c r="L303" s="1" t="n">
        <v>3111103800</v>
      </c>
      <c r="M303" s="1" t="s">
        <v>295</v>
      </c>
      <c r="N303" s="1" t="s">
        <v>157</v>
      </c>
      <c r="O303" s="1" t="n">
        <v>4323</v>
      </c>
    </row>
    <row r="304" customFormat="false" ht="15" hidden="true" customHeight="true" outlineLevel="0" collapsed="false">
      <c r="F304" s="67"/>
      <c r="G304" s="67"/>
      <c r="H304" s="67"/>
      <c r="L304" s="1" t="n">
        <v>3111103900</v>
      </c>
      <c r="M304" s="1" t="s">
        <v>296</v>
      </c>
      <c r="N304" s="1" t="s">
        <v>89</v>
      </c>
      <c r="O304" s="1" t="n">
        <v>1495189</v>
      </c>
    </row>
    <row r="305" customFormat="false" ht="15" hidden="true" customHeight="true" outlineLevel="0" collapsed="false">
      <c r="F305" s="67"/>
      <c r="G305" s="67"/>
      <c r="H305" s="67"/>
      <c r="L305" s="1" t="n">
        <v>3111104000</v>
      </c>
      <c r="M305" s="1" t="s">
        <v>297</v>
      </c>
      <c r="N305" s="1" t="s">
        <v>92</v>
      </c>
      <c r="O305" s="1" t="n">
        <v>10284</v>
      </c>
    </row>
    <row r="306" customFormat="false" ht="15" hidden="true" customHeight="true" outlineLevel="0" collapsed="false">
      <c r="F306" s="67"/>
      <c r="G306" s="67"/>
      <c r="H306" s="67"/>
      <c r="L306" s="1" t="n">
        <v>3111104100</v>
      </c>
      <c r="M306" s="1" t="s">
        <v>298</v>
      </c>
      <c r="N306" s="1" t="s">
        <v>111</v>
      </c>
      <c r="O306" s="1" t="n">
        <v>6084</v>
      </c>
    </row>
    <row r="307" customFormat="false" ht="15" hidden="true" customHeight="true" outlineLevel="0" collapsed="false">
      <c r="F307" s="67"/>
      <c r="G307" s="67"/>
      <c r="H307" s="67"/>
      <c r="L307" s="1" t="n">
        <v>3111104200</v>
      </c>
      <c r="M307" s="1" t="s">
        <v>299</v>
      </c>
      <c r="N307" s="1" t="s">
        <v>111</v>
      </c>
      <c r="O307" s="1" t="n">
        <v>8781</v>
      </c>
    </row>
    <row r="308" customFormat="false" ht="15" hidden="true" customHeight="true" outlineLevel="0" collapsed="false">
      <c r="F308" s="67"/>
      <c r="G308" s="67"/>
      <c r="H308" s="67"/>
      <c r="L308" s="1" t="n">
        <v>3112509700</v>
      </c>
      <c r="M308" s="1" t="s">
        <v>300</v>
      </c>
      <c r="N308" s="1" t="s">
        <v>89</v>
      </c>
      <c r="O308" s="1" t="n">
        <v>416626</v>
      </c>
    </row>
    <row r="309" customFormat="false" ht="15" hidden="true" customHeight="true" outlineLevel="0" collapsed="false">
      <c r="F309" s="67"/>
      <c r="G309" s="67"/>
      <c r="H309" s="67"/>
      <c r="L309" s="1" t="n">
        <v>3112510100</v>
      </c>
      <c r="M309" s="1" t="s">
        <v>301</v>
      </c>
      <c r="N309" s="1" t="s">
        <v>89</v>
      </c>
      <c r="O309" s="1" t="n">
        <v>478689</v>
      </c>
    </row>
    <row r="310" customFormat="false" ht="15" hidden="true" customHeight="true" outlineLevel="0" collapsed="false">
      <c r="F310" s="67"/>
      <c r="G310" s="67"/>
      <c r="H310" s="67"/>
      <c r="L310" s="1" t="n">
        <v>3112509100</v>
      </c>
      <c r="M310" s="1" t="s">
        <v>302</v>
      </c>
      <c r="N310" s="1" t="s">
        <v>185</v>
      </c>
      <c r="O310" s="1" t="n">
        <v>40105</v>
      </c>
    </row>
    <row r="311" customFormat="false" ht="15" hidden="true" customHeight="true" outlineLevel="0" collapsed="false">
      <c r="F311" s="67"/>
      <c r="G311" s="67"/>
      <c r="H311" s="67"/>
      <c r="L311" s="1" t="n">
        <v>3112309700</v>
      </c>
      <c r="M311" s="1" t="s">
        <v>303</v>
      </c>
      <c r="N311" s="1" t="s">
        <v>89</v>
      </c>
      <c r="O311" s="1" t="n">
        <v>416626</v>
      </c>
    </row>
    <row r="312" customFormat="false" ht="15" hidden="true" customHeight="true" outlineLevel="0" collapsed="false">
      <c r="F312" s="67"/>
      <c r="G312" s="67"/>
      <c r="H312" s="67"/>
      <c r="L312" s="1" t="n">
        <v>3112501800</v>
      </c>
      <c r="M312" s="1" t="s">
        <v>304</v>
      </c>
      <c r="N312" s="1" t="s">
        <v>159</v>
      </c>
      <c r="O312" s="1" t="n">
        <v>64269</v>
      </c>
    </row>
    <row r="313" customFormat="false" ht="15" hidden="true" customHeight="true" outlineLevel="0" collapsed="false">
      <c r="F313" s="67"/>
      <c r="G313" s="67"/>
      <c r="H313" s="67"/>
      <c r="L313" s="1" t="n">
        <v>3112505000</v>
      </c>
      <c r="M313" s="1" t="s">
        <v>305</v>
      </c>
      <c r="N313" s="1" t="s">
        <v>118</v>
      </c>
      <c r="O313" s="1" t="n">
        <v>42164</v>
      </c>
    </row>
    <row r="314" customFormat="false" ht="15" hidden="true" customHeight="true" outlineLevel="0" collapsed="false">
      <c r="F314" s="67"/>
      <c r="G314" s="67"/>
      <c r="H314" s="67"/>
      <c r="L314" s="1" t="n">
        <v>3112511300</v>
      </c>
      <c r="M314" s="1" t="s">
        <v>306</v>
      </c>
      <c r="N314" s="1" t="s">
        <v>87</v>
      </c>
      <c r="O314" s="1" t="n">
        <v>15310</v>
      </c>
    </row>
    <row r="315" customFormat="false" ht="15" hidden="true" customHeight="true" outlineLevel="0" collapsed="false">
      <c r="F315" s="67"/>
      <c r="G315" s="67"/>
      <c r="H315" s="67"/>
      <c r="L315" s="1" t="n">
        <v>3112511800</v>
      </c>
      <c r="M315" s="1" t="s">
        <v>307</v>
      </c>
      <c r="N315" s="1" t="s">
        <v>138</v>
      </c>
      <c r="O315" s="1" t="n">
        <v>22284</v>
      </c>
    </row>
    <row r="316" customFormat="false" ht="15" hidden="true" customHeight="true" outlineLevel="0" collapsed="false">
      <c r="F316" s="67"/>
      <c r="G316" s="67"/>
      <c r="H316" s="67"/>
      <c r="L316" s="1" t="n">
        <v>3112409100</v>
      </c>
      <c r="M316" s="1" t="s">
        <v>308</v>
      </c>
      <c r="N316" s="1" t="s">
        <v>185</v>
      </c>
      <c r="O316" s="1" t="n">
        <v>40105</v>
      </c>
    </row>
    <row r="317" customFormat="false" ht="15" hidden="true" customHeight="true" outlineLevel="0" collapsed="false">
      <c r="F317" s="67"/>
      <c r="G317" s="67"/>
      <c r="H317" s="67"/>
      <c r="L317" s="1" t="n">
        <v>3112409000</v>
      </c>
      <c r="M317" s="1" t="s">
        <v>309</v>
      </c>
      <c r="N317" s="1" t="s">
        <v>102</v>
      </c>
      <c r="O317" s="1" t="n">
        <v>7051</v>
      </c>
    </row>
    <row r="318" customFormat="false" ht="15" hidden="true" customHeight="true" outlineLevel="0" collapsed="false">
      <c r="F318" s="67"/>
      <c r="G318" s="67"/>
      <c r="H318" s="67"/>
      <c r="L318" s="1" t="n">
        <v>3112402900</v>
      </c>
      <c r="M318" s="1" t="s">
        <v>310</v>
      </c>
      <c r="N318" s="1" t="s">
        <v>89</v>
      </c>
      <c r="O318" s="1" t="n">
        <v>17795</v>
      </c>
    </row>
    <row r="319" customFormat="false" ht="15" hidden="true" customHeight="true" outlineLevel="0" collapsed="false">
      <c r="F319" s="67"/>
      <c r="G319" s="67"/>
      <c r="H319" s="67"/>
      <c r="L319" s="1" t="n">
        <v>2112900700</v>
      </c>
      <c r="M319" s="1" t="s">
        <v>311</v>
      </c>
      <c r="N319" s="1" t="s">
        <v>89</v>
      </c>
      <c r="O319" s="1" t="n">
        <v>1495189</v>
      </c>
    </row>
    <row r="320" customFormat="false" ht="15" hidden="true" customHeight="true" outlineLevel="0" collapsed="false">
      <c r="F320" s="67"/>
      <c r="G320" s="67"/>
      <c r="H320" s="67"/>
      <c r="L320" s="1" t="n">
        <v>3112503900</v>
      </c>
      <c r="M320" s="1" t="s">
        <v>312</v>
      </c>
      <c r="N320" s="1" t="s">
        <v>89</v>
      </c>
      <c r="O320" s="1" t="n">
        <v>1495189</v>
      </c>
    </row>
    <row r="321" customFormat="false" ht="15" hidden="true" customHeight="true" outlineLevel="0" collapsed="false">
      <c r="F321" s="67"/>
      <c r="G321" s="67"/>
      <c r="H321" s="67"/>
      <c r="L321" s="1" t="n">
        <v>3112509800</v>
      </c>
      <c r="M321" s="1" t="s">
        <v>313</v>
      </c>
      <c r="N321" s="1" t="s">
        <v>89</v>
      </c>
      <c r="O321" s="1" t="n">
        <v>608114</v>
      </c>
    </row>
    <row r="322" customFormat="false" ht="15" hidden="true" customHeight="true" outlineLevel="0" collapsed="false">
      <c r="F322" s="67"/>
      <c r="G322" s="67"/>
      <c r="H322" s="67"/>
      <c r="L322" s="1" t="n">
        <v>3112505900</v>
      </c>
      <c r="M322" s="1" t="s">
        <v>314</v>
      </c>
      <c r="N322" s="1" t="s">
        <v>118</v>
      </c>
      <c r="O322" s="1" t="n">
        <v>13225</v>
      </c>
    </row>
    <row r="323" customFormat="false" ht="15" hidden="true" customHeight="true" outlineLevel="0" collapsed="false">
      <c r="F323" s="67"/>
      <c r="G323" s="67"/>
      <c r="H323" s="67"/>
      <c r="L323" s="1" t="n">
        <v>3112404900</v>
      </c>
      <c r="M323" s="1" t="s">
        <v>315</v>
      </c>
      <c r="N323" s="1" t="s">
        <v>87</v>
      </c>
      <c r="O323" s="1" t="n">
        <v>9545</v>
      </c>
    </row>
    <row r="324" customFormat="false" ht="15" hidden="true" customHeight="true" outlineLevel="0" collapsed="false">
      <c r="F324" s="67"/>
      <c r="G324" s="67"/>
      <c r="H324" s="67"/>
      <c r="L324" s="1" t="n">
        <v>3112410100</v>
      </c>
      <c r="M324" s="1" t="s">
        <v>316</v>
      </c>
      <c r="N324" s="1" t="s">
        <v>89</v>
      </c>
      <c r="O324" s="1" t="n">
        <v>478689</v>
      </c>
    </row>
    <row r="325" customFormat="false" ht="15" hidden="true" customHeight="true" outlineLevel="0" collapsed="false">
      <c r="F325" s="67"/>
      <c r="G325" s="67"/>
      <c r="H325" s="67"/>
      <c r="L325" s="1" t="n">
        <v>3112412200</v>
      </c>
      <c r="M325" s="1" t="s">
        <v>317</v>
      </c>
      <c r="N325" s="1" t="s">
        <v>87</v>
      </c>
      <c r="O325" s="1" t="n">
        <v>6685</v>
      </c>
    </row>
    <row r="326" customFormat="false" ht="15" hidden="true" customHeight="true" outlineLevel="0" collapsed="false">
      <c r="F326" s="67"/>
      <c r="G326" s="67"/>
      <c r="H326" s="67"/>
      <c r="L326" s="1" t="n">
        <v>3112401500</v>
      </c>
      <c r="M326" s="1" t="s">
        <v>318</v>
      </c>
      <c r="N326" s="1" t="s">
        <v>102</v>
      </c>
      <c r="O326" s="1" t="n">
        <v>57559</v>
      </c>
    </row>
    <row r="327" customFormat="false" ht="15" hidden="true" customHeight="true" outlineLevel="0" collapsed="false">
      <c r="F327" s="67"/>
      <c r="G327" s="67"/>
      <c r="H327" s="67"/>
      <c r="L327" s="1" t="n">
        <v>3112401800</v>
      </c>
      <c r="M327" s="1" t="s">
        <v>319</v>
      </c>
      <c r="N327" s="1" t="s">
        <v>159</v>
      </c>
      <c r="O327" s="1" t="n">
        <v>64269</v>
      </c>
    </row>
    <row r="328" customFormat="false" ht="15" hidden="true" customHeight="true" outlineLevel="0" collapsed="false">
      <c r="F328" s="67"/>
      <c r="G328" s="67"/>
      <c r="H328" s="67"/>
      <c r="L328" s="1" t="n">
        <v>3112407200</v>
      </c>
      <c r="M328" s="1" t="s">
        <v>320</v>
      </c>
      <c r="N328" s="1" t="s">
        <v>185</v>
      </c>
      <c r="O328" s="1" t="n">
        <v>6647</v>
      </c>
    </row>
    <row r="329" customFormat="false" ht="15" hidden="true" customHeight="true" outlineLevel="0" collapsed="false">
      <c r="F329" s="67"/>
      <c r="G329" s="67"/>
      <c r="H329" s="67"/>
      <c r="L329" s="1" t="n">
        <v>3112412500</v>
      </c>
      <c r="M329" s="1" t="s">
        <v>321</v>
      </c>
      <c r="N329" s="1" t="s">
        <v>147</v>
      </c>
      <c r="O329" s="1" t="n">
        <v>17626</v>
      </c>
    </row>
    <row r="330" customFormat="false" ht="15" hidden="true" customHeight="true" outlineLevel="0" collapsed="false">
      <c r="F330" s="67"/>
      <c r="G330" s="67"/>
      <c r="H330" s="67"/>
      <c r="L330" s="1" t="n">
        <v>3112402300</v>
      </c>
      <c r="M330" s="1" t="s">
        <v>322</v>
      </c>
      <c r="N330" s="1" t="s">
        <v>87</v>
      </c>
      <c r="O330" s="1" t="n">
        <v>100534</v>
      </c>
    </row>
    <row r="331" customFormat="false" ht="15" hidden="true" customHeight="true" outlineLevel="0" collapsed="false">
      <c r="F331" s="67"/>
      <c r="G331" s="67"/>
      <c r="H331" s="67"/>
      <c r="L331" s="1" t="n">
        <v>3112406500</v>
      </c>
      <c r="M331" s="1" t="s">
        <v>323</v>
      </c>
      <c r="N331" s="1" t="s">
        <v>215</v>
      </c>
      <c r="O331" s="1" t="n">
        <v>12119</v>
      </c>
    </row>
    <row r="332" customFormat="false" ht="15" hidden="true" customHeight="true" outlineLevel="0" collapsed="false">
      <c r="F332" s="67"/>
      <c r="G332" s="67"/>
      <c r="H332" s="67"/>
      <c r="L332" s="1" t="n">
        <v>3112409700</v>
      </c>
      <c r="M332" s="1" t="s">
        <v>324</v>
      </c>
      <c r="N332" s="1" t="s">
        <v>89</v>
      </c>
      <c r="O332" s="1" t="n">
        <v>416626</v>
      </c>
    </row>
    <row r="333" customFormat="false" ht="15" hidden="true" customHeight="true" outlineLevel="0" collapsed="false">
      <c r="F333" s="67"/>
      <c r="G333" s="67"/>
      <c r="H333" s="67"/>
      <c r="L333" s="1" t="n">
        <v>3112411800</v>
      </c>
      <c r="M333" s="1" t="s">
        <v>325</v>
      </c>
      <c r="N333" s="1" t="s">
        <v>138</v>
      </c>
      <c r="O333" s="1" t="n">
        <v>22284</v>
      </c>
    </row>
    <row r="334" customFormat="false" ht="15" hidden="true" customHeight="true" outlineLevel="0" collapsed="false">
      <c r="F334" s="67"/>
      <c r="G334" s="67"/>
      <c r="H334" s="67"/>
      <c r="L334" s="1" t="n">
        <v>3112903901</v>
      </c>
      <c r="M334" s="1" t="s">
        <v>326</v>
      </c>
      <c r="N334" s="1" t="s">
        <v>89</v>
      </c>
      <c r="O334" s="1" t="n">
        <v>1495189</v>
      </c>
    </row>
    <row r="335" customFormat="false" ht="15" hidden="true" customHeight="true" outlineLevel="0" collapsed="false">
      <c r="F335" s="67"/>
      <c r="G335" s="67"/>
      <c r="H335" s="67"/>
      <c r="L335" s="1" t="n">
        <v>3112403700</v>
      </c>
      <c r="M335" s="1" t="s">
        <v>327</v>
      </c>
      <c r="N335" s="1" t="s">
        <v>102</v>
      </c>
      <c r="O335" s="1" t="n">
        <v>23845</v>
      </c>
    </row>
    <row r="336" customFormat="false" ht="15" hidden="true" customHeight="true" outlineLevel="0" collapsed="false">
      <c r="F336" s="67"/>
      <c r="G336" s="67"/>
      <c r="H336" s="67"/>
      <c r="L336" s="1" t="n">
        <v>3112405900</v>
      </c>
      <c r="M336" s="1" t="s">
        <v>328</v>
      </c>
      <c r="N336" s="1" t="s">
        <v>118</v>
      </c>
      <c r="O336" s="1" t="n">
        <v>13225</v>
      </c>
    </row>
    <row r="337" customFormat="false" ht="15" hidden="true" customHeight="true" outlineLevel="0" collapsed="false">
      <c r="F337" s="67"/>
      <c r="G337" s="67"/>
      <c r="H337" s="67"/>
      <c r="L337" s="1" t="n">
        <v>3112407400</v>
      </c>
      <c r="M337" s="1" t="s">
        <v>329</v>
      </c>
      <c r="N337" s="1" t="s">
        <v>147</v>
      </c>
      <c r="O337" s="1" t="n">
        <v>15454</v>
      </c>
    </row>
    <row r="338" customFormat="false" ht="15" hidden="true" customHeight="true" outlineLevel="0" collapsed="false">
      <c r="F338" s="67"/>
      <c r="G338" s="67"/>
      <c r="H338" s="67"/>
      <c r="L338" s="1" t="n">
        <v>3112403900</v>
      </c>
      <c r="M338" s="1" t="s">
        <v>330</v>
      </c>
      <c r="N338" s="1" t="s">
        <v>89</v>
      </c>
      <c r="O338" s="1" t="n">
        <v>1495189</v>
      </c>
    </row>
    <row r="339" customFormat="false" ht="15" hidden="true" customHeight="true" outlineLevel="0" collapsed="false">
      <c r="F339" s="67"/>
      <c r="G339" s="67"/>
      <c r="H339" s="67"/>
      <c r="L339" s="1" t="n">
        <v>3112404700</v>
      </c>
      <c r="M339" s="1" t="s">
        <v>331</v>
      </c>
      <c r="N339" s="1" t="s">
        <v>159</v>
      </c>
      <c r="O339" s="1" t="n">
        <v>22881</v>
      </c>
    </row>
    <row r="340" customFormat="false" ht="15" hidden="true" customHeight="true" outlineLevel="0" collapsed="false">
      <c r="F340" s="67"/>
      <c r="G340" s="67"/>
      <c r="H340" s="67"/>
      <c r="L340" s="1" t="n">
        <v>3112408500</v>
      </c>
      <c r="M340" s="1" t="s">
        <v>332</v>
      </c>
      <c r="N340" s="1" t="s">
        <v>87</v>
      </c>
      <c r="O340" s="1" t="n">
        <v>37986</v>
      </c>
    </row>
    <row r="341" customFormat="false" ht="15" hidden="true" customHeight="true" outlineLevel="0" collapsed="false">
      <c r="F341" s="67"/>
      <c r="G341" s="67"/>
      <c r="H341" s="67"/>
      <c r="L341" s="1" t="n">
        <v>3112409800</v>
      </c>
      <c r="M341" s="1" t="s">
        <v>333</v>
      </c>
      <c r="N341" s="1" t="s">
        <v>89</v>
      </c>
      <c r="O341" s="1" t="n">
        <v>608114</v>
      </c>
    </row>
    <row r="342" customFormat="false" ht="15" hidden="true" customHeight="true" outlineLevel="0" collapsed="false">
      <c r="F342" s="67"/>
      <c r="G342" s="67"/>
      <c r="H342" s="67"/>
      <c r="L342" s="1" t="n">
        <v>3112412000</v>
      </c>
      <c r="M342" s="1" t="s">
        <v>334</v>
      </c>
      <c r="N342" s="1" t="s">
        <v>89</v>
      </c>
      <c r="O342" s="1" t="n">
        <v>1243756</v>
      </c>
    </row>
    <row r="343" customFormat="false" ht="15" hidden="true" customHeight="true" outlineLevel="0" collapsed="false">
      <c r="F343" s="67"/>
      <c r="G343" s="67"/>
      <c r="H343" s="67"/>
      <c r="L343" s="1" t="n">
        <v>3112905301</v>
      </c>
      <c r="M343" s="1" t="s">
        <v>335</v>
      </c>
      <c r="N343" s="1" t="s">
        <v>185</v>
      </c>
      <c r="O343" s="1" t="n">
        <v>153817</v>
      </c>
    </row>
    <row r="344" customFormat="false" ht="15" hidden="true" customHeight="true" outlineLevel="0" collapsed="false">
      <c r="F344" s="67"/>
      <c r="G344" s="67"/>
      <c r="H344" s="67"/>
      <c r="L344" s="1" t="n">
        <v>3112405000</v>
      </c>
      <c r="M344" s="1" t="s">
        <v>336</v>
      </c>
      <c r="N344" s="1" t="s">
        <v>118</v>
      </c>
      <c r="O344" s="1" t="n">
        <v>42164</v>
      </c>
    </row>
    <row r="345" customFormat="false" ht="15" hidden="true" customHeight="true" outlineLevel="0" collapsed="false">
      <c r="F345" s="67"/>
      <c r="G345" s="67"/>
      <c r="H345" s="67"/>
      <c r="L345" s="1" t="n">
        <v>3112408700</v>
      </c>
      <c r="M345" s="1" t="s">
        <v>337</v>
      </c>
      <c r="N345" s="1" t="s">
        <v>87</v>
      </c>
      <c r="O345" s="1" t="n">
        <v>16847</v>
      </c>
    </row>
    <row r="346" customFormat="false" ht="15" hidden="true" customHeight="true" outlineLevel="0" collapsed="false">
      <c r="F346" s="67"/>
      <c r="G346" s="67"/>
      <c r="H346" s="67"/>
      <c r="L346" s="1" t="n">
        <v>3112906700</v>
      </c>
      <c r="M346" s="1" t="s">
        <v>338</v>
      </c>
      <c r="N346" s="1" t="s">
        <v>157</v>
      </c>
      <c r="O346" s="1" t="n">
        <v>255681</v>
      </c>
    </row>
    <row r="347" customFormat="false" ht="15" hidden="true" customHeight="true" outlineLevel="0" collapsed="false">
      <c r="F347" s="67"/>
      <c r="G347" s="67"/>
      <c r="H347" s="67"/>
      <c r="L347" s="1" t="n">
        <v>3112502300</v>
      </c>
      <c r="M347" s="1" t="s">
        <v>339</v>
      </c>
      <c r="N347" s="1" t="s">
        <v>87</v>
      </c>
      <c r="O347" s="1" t="n">
        <v>100534</v>
      </c>
    </row>
    <row r="348" customFormat="false" ht="15" hidden="true" customHeight="true" outlineLevel="0" collapsed="false">
      <c r="F348" s="67"/>
      <c r="G348" s="67"/>
      <c r="H348" s="67"/>
      <c r="L348" s="1" t="n">
        <v>3111104400</v>
      </c>
      <c r="M348" s="1" t="s">
        <v>340</v>
      </c>
      <c r="N348" s="1" t="s">
        <v>89</v>
      </c>
      <c r="O348" s="1" t="n">
        <v>41060</v>
      </c>
    </row>
    <row r="349" customFormat="false" ht="15" hidden="true" customHeight="true" outlineLevel="0" collapsed="false">
      <c r="F349" s="67"/>
      <c r="G349" s="67"/>
      <c r="H349" s="67"/>
      <c r="L349" s="1" t="n">
        <v>3111104500</v>
      </c>
      <c r="M349" s="1" t="s">
        <v>341</v>
      </c>
      <c r="N349" s="1" t="s">
        <v>89</v>
      </c>
      <c r="O349" s="1" t="n">
        <v>19005</v>
      </c>
    </row>
    <row r="350" customFormat="false" ht="15" hidden="true" customHeight="true" outlineLevel="0" collapsed="false">
      <c r="F350" s="67"/>
      <c r="G350" s="67"/>
      <c r="H350" s="67"/>
      <c r="L350" s="1" t="n">
        <v>3111104600</v>
      </c>
      <c r="M350" s="1" t="s">
        <v>342</v>
      </c>
      <c r="N350" s="1" t="s">
        <v>147</v>
      </c>
      <c r="O350" s="1" t="n">
        <v>31948</v>
      </c>
    </row>
    <row r="351" customFormat="false" ht="15" hidden="true" customHeight="true" outlineLevel="0" collapsed="false">
      <c r="F351" s="67"/>
      <c r="G351" s="67"/>
      <c r="H351" s="67"/>
      <c r="L351" s="1" t="n">
        <v>3111104700</v>
      </c>
      <c r="M351" s="1" t="s">
        <v>343</v>
      </c>
      <c r="N351" s="1" t="s">
        <v>159</v>
      </c>
      <c r="O351" s="1" t="n">
        <v>22881</v>
      </c>
    </row>
    <row r="352" customFormat="false" ht="15" hidden="true" customHeight="true" outlineLevel="0" collapsed="false">
      <c r="F352" s="67"/>
      <c r="G352" s="67"/>
      <c r="H352" s="67"/>
      <c r="L352" s="1" t="n">
        <v>3111104800</v>
      </c>
      <c r="M352" s="1" t="s">
        <v>344</v>
      </c>
      <c r="N352" s="1" t="s">
        <v>147</v>
      </c>
      <c r="O352" s="1" t="n">
        <v>18634</v>
      </c>
    </row>
    <row r="353" customFormat="false" ht="15" hidden="true" customHeight="true" outlineLevel="0" collapsed="false">
      <c r="F353" s="67"/>
      <c r="G353" s="67"/>
      <c r="H353" s="67"/>
      <c r="L353" s="1" t="n">
        <v>3111104900</v>
      </c>
      <c r="M353" s="1" t="s">
        <v>345</v>
      </c>
      <c r="N353" s="1" t="s">
        <v>87</v>
      </c>
      <c r="O353" s="1" t="n">
        <v>9545</v>
      </c>
    </row>
    <row r="354" customFormat="false" ht="15" hidden="true" customHeight="true" outlineLevel="0" collapsed="false">
      <c r="F354" s="67"/>
      <c r="G354" s="67"/>
      <c r="H354" s="67"/>
      <c r="L354" s="1" t="n">
        <v>3111105000</v>
      </c>
      <c r="M354" s="1" t="s">
        <v>346</v>
      </c>
      <c r="N354" s="1" t="s">
        <v>118</v>
      </c>
      <c r="O354" s="1" t="n">
        <v>42164</v>
      </c>
    </row>
    <row r="355" customFormat="false" ht="15" hidden="true" customHeight="true" outlineLevel="0" collapsed="false">
      <c r="F355" s="67"/>
      <c r="G355" s="67"/>
      <c r="H355" s="67"/>
      <c r="L355" s="1" t="n">
        <v>3111105100</v>
      </c>
      <c r="M355" s="1" t="s">
        <v>347</v>
      </c>
      <c r="N355" s="1" t="s">
        <v>89</v>
      </c>
      <c r="O355" s="1" t="n">
        <v>13218</v>
      </c>
    </row>
    <row r="356" customFormat="false" ht="15" hidden="true" customHeight="true" outlineLevel="0" collapsed="false">
      <c r="F356" s="67"/>
      <c r="G356" s="67"/>
      <c r="H356" s="67"/>
      <c r="L356" s="1" t="n">
        <v>3111105200</v>
      </c>
      <c r="M356" s="1" t="s">
        <v>348</v>
      </c>
      <c r="N356" s="1" t="s">
        <v>102</v>
      </c>
      <c r="O356" s="1" t="n">
        <v>5515</v>
      </c>
    </row>
    <row r="357" customFormat="false" ht="15" hidden="true" customHeight="true" outlineLevel="0" collapsed="false">
      <c r="F357" s="67"/>
      <c r="G357" s="67"/>
      <c r="H357" s="67"/>
      <c r="L357" s="1" t="n">
        <v>3112800002</v>
      </c>
      <c r="M357" s="1" t="s">
        <v>349</v>
      </c>
    </row>
    <row r="358" customFormat="false" ht="15" hidden="true" customHeight="true" outlineLevel="0" collapsed="false">
      <c r="F358" s="67"/>
      <c r="G358" s="67"/>
      <c r="H358" s="67"/>
      <c r="L358" s="1" t="n">
        <v>3112800003</v>
      </c>
      <c r="M358" s="1" t="s">
        <v>350</v>
      </c>
    </row>
    <row r="359" customFormat="false" ht="15" hidden="true" customHeight="true" outlineLevel="0" collapsed="false">
      <c r="F359" s="67"/>
      <c r="G359" s="67"/>
      <c r="H359" s="67"/>
      <c r="L359" s="1" t="n">
        <v>3112800004</v>
      </c>
      <c r="M359" s="1" t="s">
        <v>351</v>
      </c>
    </row>
    <row r="360" customFormat="false" ht="15" hidden="true" customHeight="true" outlineLevel="0" collapsed="false">
      <c r="F360" s="67"/>
      <c r="G360" s="67"/>
      <c r="H360" s="67"/>
      <c r="L360" s="1" t="n">
        <v>3112800008</v>
      </c>
      <c r="M360" s="1" t="s">
        <v>352</v>
      </c>
    </row>
    <row r="361" customFormat="false" ht="15" hidden="true" customHeight="true" outlineLevel="0" collapsed="false">
      <c r="F361" s="67"/>
      <c r="G361" s="67"/>
      <c r="H361" s="67"/>
      <c r="L361" s="1" t="n">
        <v>3112800005</v>
      </c>
      <c r="M361" s="1" t="s">
        <v>353</v>
      </c>
    </row>
    <row r="362" customFormat="false" ht="15" hidden="true" customHeight="true" outlineLevel="0" collapsed="false">
      <c r="F362" s="67"/>
      <c r="G362" s="67"/>
      <c r="H362" s="67"/>
      <c r="L362" s="1" t="n">
        <v>3112800006</v>
      </c>
      <c r="M362" s="1" t="s">
        <v>354</v>
      </c>
    </row>
    <row r="363" customFormat="false" ht="15" hidden="true" customHeight="true" outlineLevel="0" collapsed="false">
      <c r="F363" s="67"/>
      <c r="G363" s="67"/>
      <c r="H363" s="67"/>
      <c r="L363" s="1" t="n">
        <v>3112800007</v>
      </c>
      <c r="M363" s="1" t="s">
        <v>355</v>
      </c>
    </row>
    <row r="364" customFormat="false" ht="15" hidden="true" customHeight="true" outlineLevel="0" collapsed="false">
      <c r="F364" s="67"/>
      <c r="G364" s="67"/>
      <c r="H364" s="67"/>
      <c r="L364" s="1" t="n">
        <v>3111101800</v>
      </c>
      <c r="M364" s="1" t="s">
        <v>356</v>
      </c>
      <c r="N364" s="1" t="s">
        <v>159</v>
      </c>
      <c r="O364" s="1" t="n">
        <v>64269</v>
      </c>
    </row>
    <row r="365" customFormat="false" ht="15" hidden="true" customHeight="true" outlineLevel="0" collapsed="false">
      <c r="F365" s="67"/>
      <c r="G365" s="67"/>
      <c r="H365" s="67"/>
      <c r="L365" s="1" t="n">
        <v>3111104300</v>
      </c>
      <c r="M365" s="1" t="s">
        <v>357</v>
      </c>
      <c r="N365" s="1" t="s">
        <v>142</v>
      </c>
      <c r="O365" s="1" t="n">
        <v>23428</v>
      </c>
    </row>
    <row r="366" customFormat="false" ht="15" hidden="true" customHeight="true" outlineLevel="0" collapsed="false">
      <c r="F366" s="67"/>
      <c r="G366" s="67"/>
      <c r="H366" s="67"/>
      <c r="L366" s="1" t="n">
        <v>3111105700</v>
      </c>
      <c r="M366" s="1" t="s">
        <v>358</v>
      </c>
      <c r="N366" s="1" t="s">
        <v>118</v>
      </c>
      <c r="O366" s="1" t="n">
        <v>3755</v>
      </c>
    </row>
    <row r="367" customFormat="false" ht="15" hidden="true" customHeight="true" outlineLevel="0" collapsed="false">
      <c r="F367" s="67"/>
      <c r="G367" s="67"/>
      <c r="H367" s="67"/>
      <c r="L367" s="1" t="n">
        <v>3111105300</v>
      </c>
      <c r="M367" s="1" t="s">
        <v>359</v>
      </c>
      <c r="N367" s="1" t="s">
        <v>185</v>
      </c>
      <c r="O367" s="1" t="n">
        <v>153817</v>
      </c>
    </row>
    <row r="368" customFormat="false" ht="15" hidden="true" customHeight="true" outlineLevel="0" collapsed="false">
      <c r="F368" s="67"/>
      <c r="G368" s="67"/>
      <c r="H368" s="67"/>
      <c r="L368" s="1" t="n">
        <v>3111105500</v>
      </c>
      <c r="M368" s="1" t="s">
        <v>360</v>
      </c>
      <c r="N368" s="1" t="s">
        <v>92</v>
      </c>
      <c r="O368" s="1" t="n">
        <v>21321</v>
      </c>
    </row>
    <row r="369" customFormat="false" ht="15" hidden="true" customHeight="true" outlineLevel="0" collapsed="false">
      <c r="F369" s="67"/>
      <c r="G369" s="67"/>
      <c r="H369" s="67"/>
      <c r="L369" s="1" t="n">
        <v>3111105800</v>
      </c>
      <c r="M369" s="1" t="s">
        <v>361</v>
      </c>
      <c r="N369" s="1" t="s">
        <v>157</v>
      </c>
      <c r="O369" s="1" t="n">
        <v>14245</v>
      </c>
    </row>
    <row r="370" customFormat="false" ht="15" hidden="true" customHeight="true" outlineLevel="0" collapsed="false">
      <c r="F370" s="67"/>
      <c r="G370" s="67"/>
      <c r="H370" s="67"/>
      <c r="L370" s="1" t="n">
        <v>3111105900</v>
      </c>
      <c r="M370" s="1" t="s">
        <v>362</v>
      </c>
      <c r="N370" s="1" t="s">
        <v>118</v>
      </c>
      <c r="O370" s="1" t="n">
        <v>13225</v>
      </c>
    </row>
    <row r="371" customFormat="false" ht="15" hidden="true" customHeight="true" outlineLevel="0" collapsed="false">
      <c r="F371" s="67"/>
      <c r="G371" s="67"/>
      <c r="H371" s="67"/>
      <c r="L371" s="1" t="n">
        <v>3111106000</v>
      </c>
      <c r="M371" s="1" t="s">
        <v>363</v>
      </c>
      <c r="N371" s="1" t="s">
        <v>147</v>
      </c>
      <c r="O371" s="1" t="n">
        <v>6034</v>
      </c>
    </row>
    <row r="372" customFormat="false" ht="15" hidden="true" customHeight="true" outlineLevel="0" collapsed="false">
      <c r="F372" s="67"/>
      <c r="G372" s="67"/>
      <c r="H372" s="67"/>
      <c r="L372" s="1" t="n">
        <v>3111106100</v>
      </c>
      <c r="M372" s="1" t="s">
        <v>364</v>
      </c>
      <c r="N372" s="1" t="s">
        <v>111</v>
      </c>
      <c r="O372" s="1" t="n">
        <v>18084</v>
      </c>
    </row>
    <row r="373" customFormat="false" ht="15" hidden="true" customHeight="true" outlineLevel="0" collapsed="false">
      <c r="F373" s="67"/>
      <c r="G373" s="67"/>
      <c r="H373" s="67"/>
      <c r="L373" s="1" t="n">
        <v>3111106200</v>
      </c>
      <c r="M373" s="1" t="s">
        <v>365</v>
      </c>
      <c r="N373" s="1" t="s">
        <v>157</v>
      </c>
      <c r="O373" s="1" t="n">
        <v>3574</v>
      </c>
    </row>
    <row r="374" customFormat="false" ht="15" hidden="true" customHeight="true" outlineLevel="0" collapsed="false">
      <c r="F374" s="67"/>
      <c r="G374" s="67"/>
      <c r="H374" s="67"/>
      <c r="L374" s="1" t="n">
        <v>3111106300</v>
      </c>
      <c r="M374" s="1" t="s">
        <v>366</v>
      </c>
      <c r="N374" s="1" t="s">
        <v>159</v>
      </c>
      <c r="O374" s="1" t="n">
        <v>92967</v>
      </c>
    </row>
    <row r="375" customFormat="false" ht="15" hidden="true" customHeight="true" outlineLevel="0" collapsed="false">
      <c r="F375" s="67"/>
      <c r="G375" s="67"/>
      <c r="H375" s="67"/>
      <c r="L375" s="1" t="n">
        <v>3111106400</v>
      </c>
      <c r="M375" s="1" t="s">
        <v>367</v>
      </c>
      <c r="N375" s="1" t="s">
        <v>185</v>
      </c>
      <c r="O375" s="1" t="n">
        <v>30097</v>
      </c>
    </row>
    <row r="376" customFormat="false" ht="15" hidden="true" customHeight="true" outlineLevel="0" collapsed="false">
      <c r="F376" s="67"/>
      <c r="G376" s="67"/>
      <c r="H376" s="67"/>
      <c r="L376" s="1" t="n">
        <v>3112905302</v>
      </c>
      <c r="M376" s="1" t="s">
        <v>368</v>
      </c>
      <c r="N376" s="1" t="s">
        <v>185</v>
      </c>
      <c r="O376" s="1" t="n">
        <v>153817</v>
      </c>
    </row>
    <row r="377" customFormat="false" ht="15" hidden="true" customHeight="true" outlineLevel="0" collapsed="false">
      <c r="F377" s="67"/>
      <c r="G377" s="67"/>
      <c r="H377" s="67"/>
      <c r="L377" s="1" t="n">
        <v>3112910101</v>
      </c>
      <c r="M377" s="1" t="s">
        <v>369</v>
      </c>
      <c r="N377" s="1" t="s">
        <v>89</v>
      </c>
      <c r="O377" s="1" t="n">
        <v>478689</v>
      </c>
    </row>
    <row r="378" customFormat="false" ht="15" hidden="true" customHeight="true" outlineLevel="0" collapsed="false">
      <c r="F378" s="67"/>
      <c r="G378" s="67"/>
      <c r="H378" s="67"/>
      <c r="L378" s="1" t="n">
        <v>3112906701</v>
      </c>
      <c r="M378" s="1" t="s">
        <v>370</v>
      </c>
      <c r="N378" s="1" t="s">
        <v>157</v>
      </c>
      <c r="O378" s="1" t="n">
        <v>255681</v>
      </c>
    </row>
    <row r="379" customFormat="false" ht="15" hidden="true" customHeight="true" outlineLevel="0" collapsed="false">
      <c r="F379" s="67"/>
      <c r="G379" s="67"/>
      <c r="H379" s="67"/>
      <c r="L379" s="1" t="n">
        <v>3112903904</v>
      </c>
      <c r="M379" s="1" t="s">
        <v>371</v>
      </c>
      <c r="N379" s="1" t="s">
        <v>89</v>
      </c>
      <c r="O379" s="1" t="n">
        <v>1495189</v>
      </c>
    </row>
    <row r="380" customFormat="false" ht="15" hidden="true" customHeight="true" outlineLevel="0" collapsed="false">
      <c r="F380" s="67"/>
      <c r="G380" s="67"/>
      <c r="H380" s="67"/>
      <c r="L380" s="1" t="n">
        <v>3112909802</v>
      </c>
      <c r="M380" s="1" t="s">
        <v>372</v>
      </c>
      <c r="N380" s="1" t="s">
        <v>89</v>
      </c>
      <c r="O380" s="1" t="n">
        <v>608114</v>
      </c>
    </row>
    <row r="381" customFormat="false" ht="15" hidden="true" customHeight="true" outlineLevel="0" collapsed="false">
      <c r="F381" s="67"/>
      <c r="G381" s="67"/>
      <c r="H381" s="67"/>
      <c r="L381" s="1" t="n">
        <v>3111106500</v>
      </c>
      <c r="M381" s="1" t="s">
        <v>373</v>
      </c>
      <c r="N381" s="1" t="s">
        <v>215</v>
      </c>
      <c r="O381" s="1" t="n">
        <v>12119</v>
      </c>
    </row>
    <row r="382" customFormat="false" ht="15" hidden="true" customHeight="true" outlineLevel="0" collapsed="false">
      <c r="F382" s="67"/>
      <c r="G382" s="67"/>
      <c r="H382" s="67"/>
      <c r="L382" s="1" t="n">
        <v>3111106600</v>
      </c>
      <c r="M382" s="1" t="s">
        <v>374</v>
      </c>
      <c r="N382" s="1" t="s">
        <v>159</v>
      </c>
      <c r="O382" s="1" t="n">
        <v>48408</v>
      </c>
    </row>
    <row r="383" customFormat="false" ht="15" hidden="true" customHeight="true" outlineLevel="0" collapsed="false">
      <c r="F383" s="67"/>
      <c r="G383" s="67"/>
      <c r="H383" s="67"/>
      <c r="L383" s="1" t="n">
        <v>3111106700</v>
      </c>
      <c r="M383" s="1" t="s">
        <v>375</v>
      </c>
      <c r="N383" s="1" t="s">
        <v>157</v>
      </c>
      <c r="O383" s="1" t="n">
        <v>255681</v>
      </c>
    </row>
    <row r="384" customFormat="false" ht="15" hidden="true" customHeight="true" outlineLevel="0" collapsed="false">
      <c r="F384" s="67"/>
      <c r="G384" s="67"/>
      <c r="H384" s="67"/>
      <c r="L384" s="1" t="n">
        <v>3111106900</v>
      </c>
      <c r="M384" s="1" t="s">
        <v>376</v>
      </c>
      <c r="N384" s="1" t="s">
        <v>118</v>
      </c>
      <c r="O384" s="1" t="n">
        <v>8691</v>
      </c>
    </row>
    <row r="385" customFormat="false" ht="15" hidden="true" customHeight="true" outlineLevel="0" collapsed="false">
      <c r="F385" s="67"/>
      <c r="G385" s="67"/>
      <c r="H385" s="67"/>
      <c r="L385" s="1" t="n">
        <v>3112903905</v>
      </c>
      <c r="M385" s="1" t="s">
        <v>377</v>
      </c>
      <c r="N385" s="1" t="s">
        <v>89</v>
      </c>
      <c r="O385" s="1" t="n">
        <v>1495189</v>
      </c>
    </row>
    <row r="386" customFormat="false" ht="15" hidden="true" customHeight="true" outlineLevel="0" collapsed="false">
      <c r="F386" s="67"/>
      <c r="G386" s="67"/>
      <c r="H386" s="67"/>
      <c r="L386" s="1" t="n">
        <v>3111107100</v>
      </c>
      <c r="M386" s="1" t="s">
        <v>378</v>
      </c>
      <c r="N386" s="1" t="s">
        <v>89</v>
      </c>
      <c r="O386" s="1" t="n">
        <v>3176</v>
      </c>
    </row>
    <row r="387" customFormat="false" ht="15" hidden="true" customHeight="true" outlineLevel="0" collapsed="false">
      <c r="F387" s="67"/>
      <c r="G387" s="67"/>
      <c r="H387" s="67"/>
      <c r="L387" s="1" t="n">
        <v>3111107200</v>
      </c>
      <c r="M387" s="1" t="s">
        <v>379</v>
      </c>
      <c r="N387" s="1" t="s">
        <v>185</v>
      </c>
      <c r="O387" s="1" t="n">
        <v>6647</v>
      </c>
    </row>
    <row r="388" customFormat="false" ht="15" hidden="true" customHeight="true" outlineLevel="0" collapsed="false">
      <c r="F388" s="67"/>
      <c r="G388" s="67"/>
      <c r="H388" s="67"/>
      <c r="L388" s="1" t="n">
        <v>3111111300</v>
      </c>
      <c r="M388" s="1" t="s">
        <v>380</v>
      </c>
      <c r="N388" s="1" t="s">
        <v>87</v>
      </c>
      <c r="O388" s="1" t="n">
        <v>15310</v>
      </c>
    </row>
    <row r="389" customFormat="false" ht="15" hidden="true" customHeight="true" outlineLevel="0" collapsed="false">
      <c r="F389" s="67"/>
      <c r="G389" s="67"/>
      <c r="H389" s="67"/>
      <c r="L389" s="1" t="n">
        <v>3111112500</v>
      </c>
      <c r="M389" s="1" t="s">
        <v>381</v>
      </c>
      <c r="N389" s="1" t="s">
        <v>147</v>
      </c>
      <c r="O389" s="1" t="n">
        <v>17626</v>
      </c>
    </row>
    <row r="390" customFormat="false" ht="15" hidden="true" customHeight="true" outlineLevel="0" collapsed="false">
      <c r="F390" s="67"/>
      <c r="G390" s="67"/>
      <c r="H390" s="67"/>
      <c r="L390" s="1" t="n">
        <v>3111107300</v>
      </c>
      <c r="M390" s="1" t="s">
        <v>382</v>
      </c>
      <c r="N390" s="1" t="s">
        <v>185</v>
      </c>
      <c r="O390" s="1" t="n">
        <v>65219</v>
      </c>
    </row>
    <row r="391" customFormat="false" ht="15" hidden="true" customHeight="true" outlineLevel="0" collapsed="false">
      <c r="F391" s="67"/>
      <c r="G391" s="67"/>
      <c r="H391" s="67"/>
      <c r="L391" s="1" t="n">
        <v>3111100700</v>
      </c>
      <c r="M391" s="1" t="s">
        <v>383</v>
      </c>
      <c r="N391" s="1" t="s">
        <v>92</v>
      </c>
      <c r="O391" s="1" t="n">
        <v>8896</v>
      </c>
    </row>
    <row r="392" customFormat="false" ht="15" hidden="true" customHeight="true" outlineLevel="0" collapsed="false">
      <c r="F392" s="67"/>
      <c r="G392" s="67"/>
      <c r="H392" s="67"/>
      <c r="L392" s="1" t="n">
        <v>3111107400</v>
      </c>
      <c r="M392" s="1" t="s">
        <v>384</v>
      </c>
      <c r="N392" s="1" t="s">
        <v>147</v>
      </c>
      <c r="O392" s="1" t="n">
        <v>15454</v>
      </c>
    </row>
    <row r="393" customFormat="false" ht="15" hidden="true" customHeight="true" outlineLevel="0" collapsed="false">
      <c r="F393" s="67"/>
      <c r="G393" s="67"/>
      <c r="H393" s="67"/>
      <c r="L393" s="1" t="n">
        <v>3111107500</v>
      </c>
      <c r="M393" s="1" t="s">
        <v>385</v>
      </c>
      <c r="N393" s="1" t="s">
        <v>92</v>
      </c>
      <c r="O393" s="1" t="n">
        <v>3762</v>
      </c>
    </row>
    <row r="394" customFormat="false" ht="15" hidden="true" customHeight="true" outlineLevel="0" collapsed="false">
      <c r="F394" s="67"/>
      <c r="G394" s="67"/>
      <c r="H394" s="67"/>
      <c r="L394" s="1" t="n">
        <v>3111107600</v>
      </c>
      <c r="M394" s="1" t="s">
        <v>386</v>
      </c>
      <c r="N394" s="1" t="s">
        <v>111</v>
      </c>
      <c r="O394" s="1" t="n">
        <v>3405</v>
      </c>
    </row>
    <row r="395" customFormat="false" ht="15" hidden="true" customHeight="true" outlineLevel="0" collapsed="false">
      <c r="F395" s="67"/>
      <c r="G395" s="67"/>
      <c r="H395" s="67"/>
      <c r="L395" s="1" t="n">
        <v>3111107700</v>
      </c>
      <c r="M395" s="1" t="s">
        <v>387</v>
      </c>
      <c r="N395" s="1" t="s">
        <v>85</v>
      </c>
      <c r="O395" s="1" t="n">
        <v>26306</v>
      </c>
    </row>
    <row r="396" customFormat="false" ht="15" hidden="true" customHeight="true" outlineLevel="0" collapsed="false">
      <c r="F396" s="67"/>
      <c r="G396" s="67"/>
      <c r="H396" s="67"/>
      <c r="L396" s="1" t="n">
        <v>3111107800</v>
      </c>
      <c r="M396" s="1" t="s">
        <v>388</v>
      </c>
      <c r="N396" s="1" t="s">
        <v>147</v>
      </c>
      <c r="O396" s="1" t="n">
        <v>31166</v>
      </c>
    </row>
    <row r="397" customFormat="false" ht="15" hidden="true" customHeight="true" outlineLevel="0" collapsed="false">
      <c r="F397" s="67"/>
      <c r="G397" s="67"/>
      <c r="H397" s="67"/>
      <c r="L397" s="1" t="n">
        <v>3111109800</v>
      </c>
      <c r="M397" s="1" t="s">
        <v>389</v>
      </c>
      <c r="N397" s="1" t="s">
        <v>89</v>
      </c>
      <c r="O397" s="1" t="n">
        <v>608114</v>
      </c>
    </row>
    <row r="398" customFormat="false" ht="15" hidden="true" customHeight="true" outlineLevel="0" collapsed="false">
      <c r="F398" s="67"/>
      <c r="G398" s="67"/>
      <c r="H398" s="67"/>
      <c r="L398" s="1" t="n">
        <v>3111108000</v>
      </c>
      <c r="M398" s="1" t="s">
        <v>390</v>
      </c>
      <c r="N398" s="1" t="s">
        <v>157</v>
      </c>
      <c r="O398" s="1" t="n">
        <v>5755</v>
      </c>
    </row>
    <row r="399" customFormat="false" ht="15" hidden="true" customHeight="true" outlineLevel="0" collapsed="false">
      <c r="F399" s="67"/>
      <c r="G399" s="67"/>
      <c r="H399" s="67"/>
      <c r="L399" s="1" t="n">
        <v>3111108100</v>
      </c>
      <c r="M399" s="1" t="s">
        <v>391</v>
      </c>
      <c r="N399" s="1" t="s">
        <v>111</v>
      </c>
      <c r="O399" s="1" t="n">
        <v>3726</v>
      </c>
    </row>
    <row r="400" customFormat="false" ht="15" hidden="true" customHeight="true" outlineLevel="0" collapsed="false">
      <c r="F400" s="67"/>
      <c r="G400" s="67"/>
      <c r="H400" s="67"/>
      <c r="L400" s="1" t="n">
        <v>3111105600</v>
      </c>
      <c r="M400" s="1" t="s">
        <v>392</v>
      </c>
      <c r="N400" s="1" t="s">
        <v>118</v>
      </c>
      <c r="O400" s="1" t="n">
        <v>2517</v>
      </c>
    </row>
    <row r="401" customFormat="false" ht="15" hidden="true" customHeight="true" outlineLevel="0" collapsed="false">
      <c r="F401" s="67"/>
      <c r="G401" s="67"/>
      <c r="H401" s="67"/>
      <c r="L401" s="1" t="n">
        <v>3111108200</v>
      </c>
      <c r="M401" s="1" t="s">
        <v>393</v>
      </c>
      <c r="N401" s="1" t="s">
        <v>85</v>
      </c>
      <c r="O401" s="1" t="n">
        <v>34829</v>
      </c>
    </row>
    <row r="402" customFormat="false" ht="15" hidden="true" customHeight="true" outlineLevel="0" collapsed="false">
      <c r="F402" s="67"/>
      <c r="G402" s="67"/>
      <c r="H402" s="67"/>
      <c r="L402" s="1" t="n">
        <v>3112612000</v>
      </c>
      <c r="M402" s="1" t="s">
        <v>394</v>
      </c>
      <c r="N402" s="1" t="s">
        <v>89</v>
      </c>
      <c r="O402" s="1" t="n">
        <v>1243756</v>
      </c>
    </row>
    <row r="403" customFormat="false" ht="15" hidden="true" customHeight="true" outlineLevel="0" collapsed="false">
      <c r="F403" s="67"/>
      <c r="G403" s="67"/>
      <c r="H403" s="67"/>
      <c r="L403" s="1" t="n">
        <v>3112204400</v>
      </c>
      <c r="M403" s="1" t="s">
        <v>395</v>
      </c>
      <c r="N403" s="1" t="s">
        <v>89</v>
      </c>
      <c r="O403" s="1" t="n">
        <v>41060</v>
      </c>
    </row>
    <row r="404" customFormat="false" ht="15" hidden="true" customHeight="true" outlineLevel="0" collapsed="false">
      <c r="F404" s="67"/>
      <c r="G404" s="67"/>
      <c r="H404" s="67"/>
      <c r="L404" s="1" t="n">
        <v>3112201800</v>
      </c>
      <c r="M404" s="1" t="s">
        <v>396</v>
      </c>
      <c r="N404" s="1" t="s">
        <v>159</v>
      </c>
      <c r="O404" s="1" t="n">
        <v>64269</v>
      </c>
    </row>
    <row r="405" customFormat="false" ht="15" hidden="true" customHeight="true" outlineLevel="0" collapsed="false">
      <c r="F405" s="67"/>
      <c r="G405" s="67"/>
      <c r="H405" s="67"/>
      <c r="L405" s="1" t="n">
        <v>3112200600</v>
      </c>
      <c r="M405" s="1" t="s">
        <v>397</v>
      </c>
      <c r="N405" s="1" t="s">
        <v>92</v>
      </c>
      <c r="O405" s="1" t="n">
        <v>57340</v>
      </c>
    </row>
    <row r="406" customFormat="false" ht="15" hidden="true" customHeight="true" outlineLevel="0" collapsed="false">
      <c r="F406" s="67"/>
      <c r="G406" s="67"/>
      <c r="H406" s="67"/>
      <c r="L406" s="1" t="n">
        <v>3112205800</v>
      </c>
      <c r="M406" s="1" t="s">
        <v>398</v>
      </c>
      <c r="N406" s="1" t="s">
        <v>157</v>
      </c>
      <c r="O406" s="1" t="n">
        <v>14245</v>
      </c>
    </row>
    <row r="407" customFormat="false" ht="15" hidden="true" customHeight="true" outlineLevel="0" collapsed="false">
      <c r="F407" s="67"/>
      <c r="G407" s="67"/>
      <c r="H407" s="67"/>
      <c r="L407" s="1" t="n">
        <v>3112211000</v>
      </c>
      <c r="M407" s="1" t="s">
        <v>399</v>
      </c>
      <c r="N407" s="1" t="s">
        <v>102</v>
      </c>
      <c r="O407" s="1" t="n">
        <v>13737</v>
      </c>
    </row>
    <row r="408" customFormat="false" ht="15" hidden="true" customHeight="true" outlineLevel="0" collapsed="false">
      <c r="F408" s="67"/>
      <c r="G408" s="67"/>
      <c r="H408" s="67"/>
      <c r="L408" s="1" t="n">
        <v>3112205500</v>
      </c>
      <c r="M408" s="1" t="s">
        <v>400</v>
      </c>
      <c r="N408" s="1" t="s">
        <v>92</v>
      </c>
      <c r="O408" s="1" t="n">
        <v>21321</v>
      </c>
    </row>
    <row r="409" customFormat="false" ht="15" hidden="true" customHeight="true" outlineLevel="0" collapsed="false">
      <c r="F409" s="67"/>
      <c r="G409" s="67"/>
      <c r="H409" s="67"/>
      <c r="L409" s="1" t="n">
        <v>3112200400</v>
      </c>
      <c r="M409" s="1" t="s">
        <v>401</v>
      </c>
      <c r="N409" s="1" t="s">
        <v>85</v>
      </c>
      <c r="O409" s="1" t="n">
        <v>5545</v>
      </c>
    </row>
    <row r="410" customFormat="false" ht="15" hidden="true" customHeight="true" outlineLevel="0" collapsed="false">
      <c r="F410" s="67"/>
      <c r="G410" s="67"/>
      <c r="H410" s="67"/>
      <c r="L410" s="1" t="n">
        <v>3112200800</v>
      </c>
      <c r="M410" s="1" t="s">
        <v>402</v>
      </c>
      <c r="N410" s="1" t="s">
        <v>147</v>
      </c>
      <c r="O410" s="1" t="n">
        <v>72812</v>
      </c>
    </row>
    <row r="411" customFormat="false" ht="15" hidden="true" customHeight="true" outlineLevel="0" collapsed="false">
      <c r="F411" s="67"/>
      <c r="G411" s="67"/>
      <c r="H411" s="67"/>
      <c r="L411" s="1" t="n">
        <v>3112201300</v>
      </c>
      <c r="M411" s="1" t="s">
        <v>403</v>
      </c>
      <c r="N411" s="1" t="s">
        <v>159</v>
      </c>
      <c r="O411" s="1" t="n">
        <v>57717</v>
      </c>
    </row>
    <row r="412" customFormat="false" ht="15" hidden="true" customHeight="true" outlineLevel="0" collapsed="false">
      <c r="F412" s="67"/>
      <c r="G412" s="67"/>
      <c r="H412" s="67"/>
      <c r="L412" s="1" t="n">
        <v>3112203000</v>
      </c>
      <c r="M412" s="1" t="s">
        <v>404</v>
      </c>
      <c r="N412" s="1" t="s">
        <v>118</v>
      </c>
      <c r="O412" s="1" t="n">
        <v>48839</v>
      </c>
    </row>
    <row r="413" customFormat="false" ht="15" hidden="true" customHeight="true" outlineLevel="0" collapsed="false">
      <c r="F413" s="67"/>
      <c r="G413" s="67"/>
      <c r="H413" s="67"/>
      <c r="L413" s="1" t="n">
        <v>3112202500</v>
      </c>
      <c r="M413" s="1" t="s">
        <v>405</v>
      </c>
      <c r="N413" s="1" t="s">
        <v>111</v>
      </c>
      <c r="O413" s="1" t="n">
        <v>18091</v>
      </c>
    </row>
    <row r="414" customFormat="false" ht="15" hidden="true" customHeight="true" outlineLevel="0" collapsed="false">
      <c r="F414" s="67"/>
      <c r="G414" s="67"/>
      <c r="H414" s="67"/>
      <c r="L414" s="1" t="n">
        <v>3112203300</v>
      </c>
      <c r="M414" s="1" t="s">
        <v>406</v>
      </c>
      <c r="N414" s="1" t="s">
        <v>159</v>
      </c>
      <c r="O414" s="1" t="n">
        <v>21132</v>
      </c>
    </row>
    <row r="415" customFormat="false" ht="15" hidden="true" customHeight="true" outlineLevel="0" collapsed="false">
      <c r="F415" s="67"/>
      <c r="G415" s="67"/>
      <c r="H415" s="67"/>
      <c r="L415" s="1" t="n">
        <v>3112204700</v>
      </c>
      <c r="M415" s="1" t="s">
        <v>407</v>
      </c>
      <c r="N415" s="1" t="s">
        <v>159</v>
      </c>
      <c r="O415" s="1" t="n">
        <v>22881</v>
      </c>
    </row>
    <row r="416" customFormat="false" ht="15" hidden="true" customHeight="true" outlineLevel="0" collapsed="false">
      <c r="F416" s="67"/>
      <c r="G416" s="67"/>
      <c r="H416" s="67"/>
      <c r="L416" s="1" t="n">
        <v>3112204300</v>
      </c>
      <c r="M416" s="1" t="s">
        <v>408</v>
      </c>
      <c r="N416" s="1" t="s">
        <v>142</v>
      </c>
      <c r="O416" s="1" t="n">
        <v>23428</v>
      </c>
    </row>
    <row r="417" customFormat="false" ht="15" hidden="true" customHeight="true" outlineLevel="0" collapsed="false">
      <c r="F417" s="67"/>
      <c r="G417" s="67"/>
      <c r="H417" s="67"/>
      <c r="L417" s="1" t="n">
        <v>3112212500</v>
      </c>
      <c r="M417" s="1" t="s">
        <v>409</v>
      </c>
      <c r="N417" s="1" t="s">
        <v>147</v>
      </c>
      <c r="O417" s="1" t="n">
        <v>17626</v>
      </c>
    </row>
    <row r="418" customFormat="false" ht="15" hidden="true" customHeight="true" outlineLevel="0" collapsed="false">
      <c r="F418" s="67"/>
      <c r="G418" s="67"/>
      <c r="H418" s="67"/>
      <c r="L418" s="1" t="n">
        <v>3112207400</v>
      </c>
      <c r="M418" s="1" t="s">
        <v>410</v>
      </c>
      <c r="N418" s="1" t="s">
        <v>147</v>
      </c>
      <c r="O418" s="1" t="n">
        <v>15454</v>
      </c>
    </row>
    <row r="419" customFormat="false" ht="15" hidden="true" customHeight="true" outlineLevel="0" collapsed="false">
      <c r="F419" s="67"/>
      <c r="G419" s="67"/>
      <c r="H419" s="67"/>
      <c r="L419" s="1" t="n">
        <v>3112207700</v>
      </c>
      <c r="M419" s="1" t="s">
        <v>411</v>
      </c>
      <c r="N419" s="1" t="s">
        <v>85</v>
      </c>
      <c r="O419" s="1" t="n">
        <v>26306</v>
      </c>
    </row>
    <row r="420" customFormat="false" ht="15" hidden="true" customHeight="true" outlineLevel="0" collapsed="false">
      <c r="F420" s="67"/>
      <c r="G420" s="67"/>
      <c r="H420" s="67"/>
      <c r="L420" s="1" t="n">
        <v>3112207800</v>
      </c>
      <c r="M420" s="1" t="s">
        <v>412</v>
      </c>
      <c r="N420" s="1" t="s">
        <v>147</v>
      </c>
      <c r="O420" s="1" t="n">
        <v>31166</v>
      </c>
    </row>
    <row r="421" customFormat="false" ht="15" hidden="true" customHeight="true" outlineLevel="0" collapsed="false">
      <c r="F421" s="67"/>
      <c r="G421" s="67"/>
      <c r="H421" s="67"/>
      <c r="L421" s="1" t="n">
        <v>3112208400</v>
      </c>
      <c r="M421" s="1" t="s">
        <v>413</v>
      </c>
      <c r="N421" s="1" t="s">
        <v>157</v>
      </c>
      <c r="O421" s="1" t="n">
        <v>14410</v>
      </c>
    </row>
    <row r="422" customFormat="false" ht="15" hidden="true" customHeight="true" outlineLevel="0" collapsed="false">
      <c r="F422" s="67"/>
      <c r="G422" s="67"/>
      <c r="H422" s="67"/>
      <c r="L422" s="1" t="n">
        <v>3112210500</v>
      </c>
      <c r="M422" s="1" t="s">
        <v>414</v>
      </c>
      <c r="N422" s="1" t="s">
        <v>159</v>
      </c>
      <c r="O422" s="1" t="n">
        <v>21871</v>
      </c>
    </row>
    <row r="423" customFormat="false" ht="15" hidden="true" customHeight="true" outlineLevel="0" collapsed="false">
      <c r="F423" s="67"/>
      <c r="G423" s="67"/>
      <c r="H423" s="67"/>
      <c r="L423" s="1" t="n">
        <v>3112211600</v>
      </c>
      <c r="M423" s="1" t="s">
        <v>415</v>
      </c>
      <c r="N423" s="1" t="s">
        <v>185</v>
      </c>
      <c r="O423" s="1" t="n">
        <v>18711</v>
      </c>
    </row>
    <row r="424" customFormat="false" ht="15" hidden="true" customHeight="true" outlineLevel="0" collapsed="false">
      <c r="F424" s="67"/>
      <c r="G424" s="67"/>
      <c r="H424" s="67"/>
      <c r="L424" s="1" t="n">
        <v>3112202300</v>
      </c>
      <c r="M424" s="1" t="s">
        <v>416</v>
      </c>
      <c r="N424" s="1" t="s">
        <v>87</v>
      </c>
      <c r="O424" s="1" t="n">
        <v>100534</v>
      </c>
    </row>
    <row r="425" customFormat="false" ht="15" hidden="true" customHeight="true" outlineLevel="0" collapsed="false">
      <c r="F425" s="67"/>
      <c r="G425" s="67"/>
      <c r="H425" s="67"/>
      <c r="L425" s="1" t="n">
        <v>3112205900</v>
      </c>
      <c r="M425" s="1" t="s">
        <v>417</v>
      </c>
      <c r="N425" s="1" t="s">
        <v>118</v>
      </c>
      <c r="O425" s="1" t="n">
        <v>13225</v>
      </c>
    </row>
    <row r="426" customFormat="false" ht="15" hidden="true" customHeight="true" outlineLevel="0" collapsed="false">
      <c r="F426" s="67"/>
      <c r="G426" s="67"/>
      <c r="H426" s="67"/>
      <c r="L426" s="1" t="n">
        <v>3112206700</v>
      </c>
      <c r="M426" s="1" t="s">
        <v>418</v>
      </c>
      <c r="N426" s="1" t="s">
        <v>157</v>
      </c>
      <c r="O426" s="1" t="n">
        <v>255681</v>
      </c>
    </row>
    <row r="427" customFormat="false" ht="15" hidden="true" customHeight="true" outlineLevel="0" collapsed="false">
      <c r="F427" s="67"/>
      <c r="G427" s="67"/>
      <c r="H427" s="67"/>
      <c r="L427" s="1" t="n">
        <v>3112208600</v>
      </c>
      <c r="M427" s="1" t="s">
        <v>419</v>
      </c>
      <c r="N427" s="1" t="s">
        <v>85</v>
      </c>
      <c r="O427" s="1" t="n">
        <v>18096</v>
      </c>
    </row>
    <row r="428" customFormat="false" ht="15" hidden="true" customHeight="true" outlineLevel="0" collapsed="false">
      <c r="F428" s="67"/>
      <c r="G428" s="67"/>
      <c r="H428" s="67"/>
      <c r="L428" s="1" t="n">
        <v>2112200200</v>
      </c>
      <c r="M428" s="1" t="s">
        <v>420</v>
      </c>
    </row>
    <row r="429" customFormat="false" ht="15" hidden="true" customHeight="true" outlineLevel="0" collapsed="false">
      <c r="F429" s="67"/>
      <c r="G429" s="67"/>
      <c r="H429" s="67"/>
      <c r="L429" s="1" t="n">
        <v>3112800009</v>
      </c>
      <c r="M429" s="1" t="s">
        <v>421</v>
      </c>
    </row>
    <row r="430" customFormat="false" ht="15" hidden="true" customHeight="true" outlineLevel="0" collapsed="false">
      <c r="F430" s="67"/>
      <c r="G430" s="67"/>
      <c r="H430" s="67"/>
      <c r="L430" s="1" t="n">
        <v>3112800011</v>
      </c>
      <c r="M430" s="1" t="s">
        <v>422</v>
      </c>
    </row>
    <row r="431" customFormat="false" ht="15" hidden="true" customHeight="true" outlineLevel="0" collapsed="false">
      <c r="F431" s="67"/>
      <c r="G431" s="67"/>
      <c r="H431" s="67"/>
      <c r="L431" s="1" t="s">
        <v>128</v>
      </c>
      <c r="M431" s="1" t="s">
        <v>423</v>
      </c>
    </row>
    <row r="432" customFormat="false" ht="15" hidden="true" customHeight="true" outlineLevel="0" collapsed="false">
      <c r="F432" s="67"/>
      <c r="G432" s="67"/>
      <c r="H432" s="67"/>
      <c r="L432" s="1" t="n">
        <v>3111108300</v>
      </c>
      <c r="M432" s="1" t="s">
        <v>424</v>
      </c>
      <c r="N432" s="1" t="s">
        <v>92</v>
      </c>
      <c r="O432" s="1" t="n">
        <v>69031</v>
      </c>
    </row>
    <row r="433" customFormat="false" ht="15" hidden="true" customHeight="true" outlineLevel="0" collapsed="false">
      <c r="F433" s="67"/>
      <c r="G433" s="67"/>
      <c r="H433" s="67"/>
      <c r="L433" s="1" t="n">
        <v>3111108400</v>
      </c>
      <c r="M433" s="1" t="s">
        <v>425</v>
      </c>
      <c r="N433" s="1" t="s">
        <v>157</v>
      </c>
      <c r="O433" s="1" t="n">
        <v>14410</v>
      </c>
    </row>
    <row r="434" customFormat="false" ht="15" hidden="true" customHeight="true" outlineLevel="0" collapsed="false">
      <c r="F434" s="67"/>
      <c r="G434" s="67"/>
      <c r="H434" s="67"/>
      <c r="L434" s="1" t="n">
        <v>3111108500</v>
      </c>
      <c r="M434" s="1" t="s">
        <v>426</v>
      </c>
      <c r="N434" s="1" t="s">
        <v>87</v>
      </c>
      <c r="O434" s="1" t="n">
        <v>37986</v>
      </c>
    </row>
    <row r="435" customFormat="false" ht="15" hidden="true" customHeight="true" outlineLevel="0" collapsed="false">
      <c r="F435" s="67"/>
      <c r="G435" s="67"/>
      <c r="H435" s="67"/>
      <c r="L435" s="1" t="n">
        <v>3111108600</v>
      </c>
      <c r="M435" s="1" t="s">
        <v>427</v>
      </c>
      <c r="N435" s="1" t="s">
        <v>85</v>
      </c>
      <c r="O435" s="1" t="n">
        <v>18096</v>
      </c>
    </row>
    <row r="436" customFormat="false" ht="15" hidden="true" customHeight="true" outlineLevel="0" collapsed="false">
      <c r="F436" s="67"/>
      <c r="G436" s="67"/>
      <c r="H436" s="67"/>
      <c r="L436" s="1" t="n">
        <v>3111108700</v>
      </c>
      <c r="M436" s="1" t="s">
        <v>428</v>
      </c>
      <c r="N436" s="1" t="s">
        <v>87</v>
      </c>
      <c r="O436" s="1" t="n">
        <v>16847</v>
      </c>
    </row>
    <row r="437" customFormat="false" ht="15" hidden="true" customHeight="true" outlineLevel="0" collapsed="false">
      <c r="F437" s="67"/>
      <c r="G437" s="67"/>
      <c r="H437" s="67"/>
      <c r="L437" s="1" t="n">
        <v>3111108900</v>
      </c>
      <c r="M437" s="1" t="s">
        <v>429</v>
      </c>
      <c r="N437" s="1" t="s">
        <v>85</v>
      </c>
      <c r="O437" s="1" t="n">
        <v>3511</v>
      </c>
    </row>
    <row r="438" customFormat="false" ht="15" hidden="true" customHeight="true" outlineLevel="0" collapsed="false">
      <c r="F438" s="67"/>
      <c r="G438" s="67"/>
      <c r="H438" s="67"/>
      <c r="L438" s="1" t="n">
        <v>3111108800</v>
      </c>
      <c r="M438" s="1" t="s">
        <v>430</v>
      </c>
      <c r="N438" s="1" t="s">
        <v>102</v>
      </c>
      <c r="O438" s="1" t="n">
        <v>16573</v>
      </c>
    </row>
    <row r="439" customFormat="false" ht="15" hidden="true" customHeight="true" outlineLevel="0" collapsed="false">
      <c r="F439" s="67"/>
      <c r="G439" s="67"/>
      <c r="H439" s="67"/>
      <c r="L439" s="1" t="n">
        <v>3111109000</v>
      </c>
      <c r="M439" s="1" t="s">
        <v>431</v>
      </c>
      <c r="N439" s="1" t="s">
        <v>102</v>
      </c>
      <c r="O439" s="1" t="n">
        <v>7051</v>
      </c>
    </row>
    <row r="440" customFormat="false" ht="15" hidden="true" customHeight="true" outlineLevel="0" collapsed="false">
      <c r="F440" s="67"/>
      <c r="G440" s="67"/>
      <c r="H440" s="67"/>
      <c r="L440" s="1" t="n">
        <v>3111109100</v>
      </c>
      <c r="M440" s="1" t="s">
        <v>432</v>
      </c>
      <c r="N440" s="1" t="s">
        <v>185</v>
      </c>
      <c r="O440" s="1" t="n">
        <v>40105</v>
      </c>
    </row>
    <row r="441" customFormat="false" ht="15" hidden="true" customHeight="true" outlineLevel="0" collapsed="false">
      <c r="F441" s="67"/>
      <c r="G441" s="67"/>
      <c r="H441" s="67"/>
      <c r="L441" s="1" t="n">
        <v>3111109200</v>
      </c>
      <c r="M441" s="1" t="s">
        <v>433</v>
      </c>
      <c r="N441" s="1" t="s">
        <v>85</v>
      </c>
      <c r="O441" s="1" t="n">
        <v>10837</v>
      </c>
    </row>
    <row r="442" customFormat="false" ht="15" hidden="true" customHeight="true" outlineLevel="0" collapsed="false">
      <c r="F442" s="67"/>
      <c r="G442" s="67"/>
      <c r="H442" s="67"/>
      <c r="L442" s="1" t="n">
        <v>3111109300</v>
      </c>
      <c r="M442" s="1" t="s">
        <v>434</v>
      </c>
      <c r="N442" s="1" t="s">
        <v>147</v>
      </c>
      <c r="O442" s="1" t="n">
        <v>136123</v>
      </c>
    </row>
    <row r="443" customFormat="false" ht="15" hidden="true" customHeight="true" outlineLevel="0" collapsed="false">
      <c r="F443" s="67"/>
      <c r="G443" s="67"/>
      <c r="H443" s="67"/>
      <c r="L443" s="1" t="n">
        <v>3111109400</v>
      </c>
      <c r="M443" s="1" t="s">
        <v>435</v>
      </c>
      <c r="N443" s="1" t="s">
        <v>247</v>
      </c>
      <c r="O443" s="1" t="n">
        <v>40697</v>
      </c>
    </row>
    <row r="444" customFormat="false" ht="15" hidden="true" customHeight="true" outlineLevel="0" collapsed="false">
      <c r="F444" s="67"/>
      <c r="G444" s="67"/>
      <c r="H444" s="67"/>
      <c r="L444" s="1" t="n">
        <v>3111109500</v>
      </c>
      <c r="M444" s="1" t="s">
        <v>436</v>
      </c>
      <c r="N444" s="1" t="s">
        <v>92</v>
      </c>
      <c r="O444" s="1" t="n">
        <v>9088</v>
      </c>
    </row>
    <row r="445" customFormat="false" ht="15" hidden="true" customHeight="true" outlineLevel="0" collapsed="false">
      <c r="F445" s="67"/>
      <c r="G445" s="67"/>
      <c r="H445" s="67"/>
      <c r="L445" s="1" t="n">
        <v>3111109600</v>
      </c>
      <c r="M445" s="1" t="s">
        <v>437</v>
      </c>
      <c r="N445" s="1" t="s">
        <v>118</v>
      </c>
      <c r="O445" s="1" t="n">
        <v>20857</v>
      </c>
    </row>
    <row r="446" customFormat="false" ht="15" hidden="true" customHeight="true" outlineLevel="0" collapsed="false">
      <c r="F446" s="67"/>
      <c r="G446" s="67"/>
      <c r="H446" s="67"/>
      <c r="L446" s="1" t="n">
        <v>3111109700</v>
      </c>
      <c r="M446" s="1" t="s">
        <v>438</v>
      </c>
      <c r="N446" s="1" t="s">
        <v>89</v>
      </c>
      <c r="O446" s="1" t="n">
        <v>416626</v>
      </c>
    </row>
    <row r="447" customFormat="false" ht="15" hidden="true" customHeight="true" outlineLevel="0" collapsed="false">
      <c r="F447" s="67"/>
      <c r="G447" s="67"/>
      <c r="H447" s="67"/>
      <c r="L447" s="1" t="n">
        <v>3111109900</v>
      </c>
      <c r="M447" s="1" t="s">
        <v>439</v>
      </c>
      <c r="N447" s="1" t="s">
        <v>87</v>
      </c>
      <c r="O447" s="1" t="n">
        <v>9591</v>
      </c>
    </row>
    <row r="448" customFormat="false" ht="15" hidden="true" customHeight="true" outlineLevel="0" collapsed="false">
      <c r="F448" s="67"/>
      <c r="G448" s="67"/>
      <c r="H448" s="67"/>
      <c r="L448" s="1" t="n">
        <v>3111110000</v>
      </c>
      <c r="M448" s="1" t="s">
        <v>440</v>
      </c>
      <c r="N448" s="1" t="s">
        <v>142</v>
      </c>
      <c r="O448" s="1" t="n">
        <v>35050</v>
      </c>
    </row>
    <row r="449" customFormat="false" ht="15" hidden="true" customHeight="true" outlineLevel="0" collapsed="false">
      <c r="F449" s="67"/>
      <c r="G449" s="67"/>
      <c r="H449" s="67"/>
      <c r="L449" s="1" t="n">
        <v>3111110100</v>
      </c>
      <c r="M449" s="1" t="s">
        <v>441</v>
      </c>
      <c r="N449" s="1" t="s">
        <v>89</v>
      </c>
      <c r="O449" s="1" t="n">
        <v>478689</v>
      </c>
    </row>
    <row r="450" customFormat="false" ht="15" hidden="true" customHeight="true" outlineLevel="0" collapsed="false">
      <c r="F450" s="67"/>
      <c r="G450" s="67"/>
      <c r="H450" s="67"/>
      <c r="L450" s="1" t="n">
        <v>3111110200</v>
      </c>
      <c r="M450" s="1" t="s">
        <v>442</v>
      </c>
      <c r="N450" s="1" t="s">
        <v>102</v>
      </c>
      <c r="O450" s="1" t="n">
        <v>5930</v>
      </c>
    </row>
    <row r="451" customFormat="false" ht="15" hidden="true" customHeight="true" outlineLevel="0" collapsed="false">
      <c r="F451" s="67"/>
      <c r="G451" s="67"/>
      <c r="H451" s="67"/>
      <c r="L451" s="1" t="n">
        <v>3111110300</v>
      </c>
      <c r="M451" s="1" t="s">
        <v>443</v>
      </c>
      <c r="N451" s="1" t="s">
        <v>87</v>
      </c>
      <c r="O451" s="1" t="n">
        <v>7256</v>
      </c>
    </row>
    <row r="452" customFormat="false" ht="15" hidden="true" customHeight="true" outlineLevel="0" collapsed="false">
      <c r="F452" s="67"/>
      <c r="G452" s="67"/>
      <c r="H452" s="67"/>
      <c r="L452" s="1" t="n">
        <v>3111110400</v>
      </c>
      <c r="M452" s="1" t="s">
        <v>444</v>
      </c>
      <c r="N452" s="1" t="s">
        <v>257</v>
      </c>
      <c r="O452" s="1" t="n">
        <v>4435</v>
      </c>
    </row>
    <row r="453" customFormat="false" ht="15" hidden="true" customHeight="true" outlineLevel="0" collapsed="false">
      <c r="F453" s="67"/>
      <c r="G453" s="67"/>
      <c r="H453" s="67"/>
      <c r="L453" s="1" t="n">
        <v>3111110500</v>
      </c>
      <c r="M453" s="1" t="s">
        <v>445</v>
      </c>
      <c r="N453" s="1" t="s">
        <v>159</v>
      </c>
      <c r="O453" s="1" t="n">
        <v>21871</v>
      </c>
    </row>
    <row r="454" customFormat="false" ht="15" hidden="true" customHeight="true" outlineLevel="0" collapsed="false">
      <c r="F454" s="67"/>
      <c r="G454" s="67"/>
      <c r="H454" s="67"/>
      <c r="L454" s="1" t="n">
        <v>3111110600</v>
      </c>
      <c r="M454" s="1" t="s">
        <v>446</v>
      </c>
      <c r="N454" s="1" t="s">
        <v>102</v>
      </c>
      <c r="O454" s="1" t="n">
        <v>4234</v>
      </c>
    </row>
    <row r="455" customFormat="false" ht="15" hidden="true" customHeight="true" outlineLevel="0" collapsed="false">
      <c r="F455" s="67"/>
      <c r="G455" s="67"/>
      <c r="H455" s="67"/>
      <c r="L455" s="1" t="n">
        <v>3111110700</v>
      </c>
      <c r="M455" s="1" t="s">
        <v>447</v>
      </c>
      <c r="N455" s="1" t="s">
        <v>118</v>
      </c>
      <c r="O455" s="1" t="n">
        <v>6316</v>
      </c>
    </row>
    <row r="456" customFormat="false" ht="15" hidden="true" customHeight="true" outlineLevel="0" collapsed="false">
      <c r="F456" s="67"/>
      <c r="G456" s="67"/>
      <c r="H456" s="67"/>
      <c r="L456" s="1" t="n">
        <v>3111110800</v>
      </c>
      <c r="M456" s="1" t="s">
        <v>448</v>
      </c>
      <c r="N456" s="1" t="s">
        <v>87</v>
      </c>
      <c r="O456" s="1" t="n">
        <v>34182</v>
      </c>
    </row>
    <row r="457" customFormat="false" ht="15" hidden="true" customHeight="true" outlineLevel="0" collapsed="false">
      <c r="F457" s="67"/>
      <c r="G457" s="67"/>
      <c r="H457" s="67"/>
      <c r="L457" s="1" t="n">
        <v>3111110900</v>
      </c>
      <c r="M457" s="1" t="s">
        <v>449</v>
      </c>
      <c r="N457" s="1" t="s">
        <v>185</v>
      </c>
      <c r="O457" s="1" t="n">
        <v>17325</v>
      </c>
    </row>
    <row r="458" customFormat="false" ht="15" hidden="true" customHeight="true" outlineLevel="0" collapsed="false">
      <c r="F458" s="67"/>
      <c r="G458" s="67"/>
      <c r="H458" s="67"/>
      <c r="L458" s="1" t="n">
        <v>3111111000</v>
      </c>
      <c r="M458" s="1" t="s">
        <v>450</v>
      </c>
      <c r="N458" s="1" t="s">
        <v>102</v>
      </c>
      <c r="O458" s="1" t="n">
        <v>13737</v>
      </c>
    </row>
    <row r="459" customFormat="false" ht="15" hidden="true" customHeight="true" outlineLevel="0" collapsed="false">
      <c r="F459" s="67"/>
      <c r="G459" s="67"/>
      <c r="H459" s="67"/>
      <c r="L459" s="1" t="n">
        <v>3111111100</v>
      </c>
      <c r="M459" s="1" t="s">
        <v>451</v>
      </c>
      <c r="N459" s="1" t="s">
        <v>147</v>
      </c>
      <c r="O459" s="1" t="n">
        <v>6705</v>
      </c>
    </row>
    <row r="460" customFormat="false" ht="15" hidden="true" customHeight="true" outlineLevel="0" collapsed="false">
      <c r="F460" s="67"/>
      <c r="G460" s="67"/>
      <c r="H460" s="67"/>
      <c r="L460" s="1" t="n">
        <v>3111111200</v>
      </c>
      <c r="M460" s="1" t="s">
        <v>452</v>
      </c>
      <c r="N460" s="1" t="s">
        <v>118</v>
      </c>
      <c r="O460" s="1" t="n">
        <v>5798</v>
      </c>
    </row>
    <row r="461" customFormat="false" ht="15" hidden="true" customHeight="true" outlineLevel="0" collapsed="false">
      <c r="F461" s="67"/>
      <c r="G461" s="67"/>
      <c r="H461" s="67"/>
      <c r="L461" s="1" t="n">
        <v>3111111400</v>
      </c>
      <c r="M461" s="1" t="s">
        <v>453</v>
      </c>
      <c r="N461" s="1" t="s">
        <v>85</v>
      </c>
      <c r="O461" s="1" t="n">
        <v>16969</v>
      </c>
    </row>
    <row r="462" customFormat="false" ht="15" hidden="true" customHeight="true" outlineLevel="0" collapsed="false">
      <c r="F462" s="67"/>
      <c r="G462" s="67"/>
      <c r="H462" s="67"/>
      <c r="L462" s="1" t="n">
        <v>3111111500</v>
      </c>
      <c r="M462" s="1" t="s">
        <v>454</v>
      </c>
      <c r="N462" s="1" t="s">
        <v>257</v>
      </c>
      <c r="O462" s="1" t="n">
        <v>5638</v>
      </c>
    </row>
    <row r="463" customFormat="false" ht="15" hidden="true" customHeight="true" outlineLevel="0" collapsed="false">
      <c r="F463" s="67"/>
      <c r="G463" s="67"/>
      <c r="H463" s="67"/>
      <c r="L463" s="1" t="n">
        <v>3111111600</v>
      </c>
      <c r="M463" s="1" t="s">
        <v>455</v>
      </c>
      <c r="N463" s="1" t="s">
        <v>185</v>
      </c>
      <c r="O463" s="1" t="n">
        <v>18711</v>
      </c>
    </row>
    <row r="464" customFormat="false" ht="15" hidden="true" customHeight="true" outlineLevel="0" collapsed="false">
      <c r="F464" s="67"/>
      <c r="G464" s="67"/>
      <c r="H464" s="67"/>
      <c r="L464" s="1" t="n">
        <v>3111106800</v>
      </c>
      <c r="M464" s="1" t="s">
        <v>456</v>
      </c>
      <c r="N464" s="1" t="s">
        <v>270</v>
      </c>
      <c r="O464" s="1" t="n">
        <v>11623</v>
      </c>
    </row>
    <row r="465" customFormat="false" ht="15" hidden="true" customHeight="true" outlineLevel="0" collapsed="false">
      <c r="F465" s="67"/>
      <c r="G465" s="67"/>
      <c r="H465" s="67"/>
      <c r="L465" s="1" t="n">
        <v>3111111800</v>
      </c>
      <c r="M465" s="1" t="s">
        <v>457</v>
      </c>
      <c r="N465" s="1" t="s">
        <v>138</v>
      </c>
      <c r="O465" s="1" t="n">
        <v>22284</v>
      </c>
    </row>
    <row r="466" customFormat="false" ht="15" hidden="true" customHeight="true" outlineLevel="0" collapsed="false">
      <c r="F466" s="67"/>
      <c r="G466" s="67"/>
      <c r="H466" s="67"/>
      <c r="L466" s="1" t="n">
        <v>3111111900</v>
      </c>
      <c r="M466" s="1" t="s">
        <v>458</v>
      </c>
      <c r="N466" s="1" t="s">
        <v>85</v>
      </c>
      <c r="O466" s="1" t="n">
        <v>27901</v>
      </c>
    </row>
    <row r="467" customFormat="false" ht="15" hidden="true" customHeight="true" outlineLevel="0" collapsed="false">
      <c r="F467" s="67"/>
      <c r="G467" s="67"/>
      <c r="H467" s="67"/>
      <c r="L467" s="1" t="n">
        <v>3111112000</v>
      </c>
      <c r="M467" s="1" t="s">
        <v>459</v>
      </c>
      <c r="N467" s="1" t="s">
        <v>89</v>
      </c>
      <c r="O467" s="1" t="n">
        <v>1243756</v>
      </c>
    </row>
    <row r="468" customFormat="false" ht="15" hidden="true" customHeight="true" outlineLevel="0" collapsed="false">
      <c r="F468" s="67"/>
      <c r="G468" s="67"/>
      <c r="H468" s="67"/>
      <c r="L468" s="1" t="n">
        <v>3111112100</v>
      </c>
      <c r="M468" s="1" t="s">
        <v>460</v>
      </c>
      <c r="N468" s="1" t="s">
        <v>215</v>
      </c>
      <c r="O468" s="1" t="n">
        <v>29192</v>
      </c>
    </row>
    <row r="469" customFormat="false" ht="15" hidden="true" customHeight="true" outlineLevel="0" collapsed="false">
      <c r="F469" s="67"/>
      <c r="G469" s="67"/>
      <c r="H469" s="67"/>
      <c r="L469" s="1" t="n">
        <v>3111112200</v>
      </c>
      <c r="M469" s="1" t="s">
        <v>461</v>
      </c>
      <c r="N469" s="1" t="s">
        <v>87</v>
      </c>
      <c r="O469" s="1" t="n">
        <v>6685</v>
      </c>
    </row>
    <row r="470" customFormat="false" ht="15" hidden="true" customHeight="true" outlineLevel="0" collapsed="false">
      <c r="F470" s="67"/>
      <c r="G470" s="67"/>
      <c r="H470" s="67"/>
      <c r="L470" s="1" t="n">
        <v>3111112300</v>
      </c>
      <c r="M470" s="1" t="s">
        <v>462</v>
      </c>
      <c r="N470" s="1" t="s">
        <v>159</v>
      </c>
      <c r="O470" s="1" t="n">
        <v>17585</v>
      </c>
    </row>
    <row r="471" customFormat="false" ht="15" hidden="true" customHeight="true" outlineLevel="0" collapsed="false">
      <c r="F471" s="67"/>
      <c r="G471" s="67"/>
      <c r="H471" s="67"/>
      <c r="L471" s="1" t="n">
        <v>3111102300</v>
      </c>
      <c r="M471" s="1" t="s">
        <v>463</v>
      </c>
      <c r="N471" s="1" t="s">
        <v>87</v>
      </c>
      <c r="O471" s="1" t="n">
        <v>100534</v>
      </c>
    </row>
    <row r="472" customFormat="false" ht="15" hidden="true" customHeight="true" outlineLevel="0" collapsed="false">
      <c r="F472" s="67"/>
      <c r="G472" s="67"/>
      <c r="H472" s="67"/>
      <c r="L472" s="1" t="n">
        <v>3111112400</v>
      </c>
      <c r="M472" s="1" t="s">
        <v>464</v>
      </c>
      <c r="N472" s="1" t="s">
        <v>89</v>
      </c>
      <c r="O472" s="1" t="n">
        <v>63636</v>
      </c>
    </row>
    <row r="473" customFormat="false" ht="15" hidden="true" customHeight="true" outlineLevel="0" collapsed="false">
      <c r="F473" s="67"/>
      <c r="G473" s="67"/>
      <c r="H473" s="67"/>
      <c r="L473" s="1" t="n">
        <v>3112903903</v>
      </c>
      <c r="M473" s="1" t="s">
        <v>465</v>
      </c>
      <c r="N473" s="1" t="s">
        <v>89</v>
      </c>
      <c r="O473" s="1" t="n">
        <v>1495189</v>
      </c>
    </row>
    <row r="474" customFormat="false" ht="15" hidden="true" customHeight="true" outlineLevel="0" collapsed="false"/>
    <row r="475" customFormat="false" ht="15" hidden="true" customHeight="true" outlineLevel="0" collapsed="false"/>
    <row r="476" customFormat="false" ht="15" hidden="true" customHeight="true" outlineLevel="0" collapsed="false"/>
    <row r="477" customFormat="false" ht="15" hidden="true" customHeight="true" outlineLevel="0" collapsed="false"/>
    <row r="478" customFormat="false" ht="15" hidden="true" customHeight="true" outlineLevel="0" collapsed="false"/>
    <row r="479" customFormat="false" ht="15" hidden="true" customHeight="true" outlineLevel="0" collapsed="false"/>
    <row r="480" customFormat="false" ht="15" hidden="true" customHeight="true" outlineLevel="0" collapsed="false"/>
    <row r="481" customFormat="false" ht="15" hidden="true" customHeight="true" outlineLevel="0" collapsed="false"/>
    <row r="482" customFormat="false" ht="15" hidden="true" customHeight="true" outlineLevel="0" collapsed="false"/>
    <row r="483" customFormat="false" ht="15" hidden="true" customHeight="true" outlineLevel="0" collapsed="false"/>
    <row r="484" customFormat="false" ht="15" hidden="true" customHeight="true" outlineLevel="0" collapsed="false"/>
    <row r="485" customFormat="false" ht="15" hidden="true" customHeight="true" outlineLevel="0" collapsed="false"/>
    <row r="486" customFormat="false" ht="15" hidden="true" customHeight="true" outlineLevel="0" collapsed="false"/>
    <row r="487" customFormat="false" ht="15" hidden="true" customHeight="true" outlineLevel="0" collapsed="false"/>
    <row r="488" customFormat="false" ht="15" hidden="true" customHeight="true" outlineLevel="0" collapsed="false"/>
    <row r="489" customFormat="false" ht="15" hidden="true" customHeight="true" outlineLevel="0" collapsed="false"/>
    <row r="490" customFormat="false" ht="15" hidden="true" customHeight="true" outlineLevel="0" collapsed="false"/>
    <row r="491" customFormat="false" ht="15" hidden="true" customHeight="true" outlineLevel="0" collapsed="false"/>
    <row r="492" customFormat="false" ht="15" hidden="true" customHeight="true" outlineLevel="0" collapsed="false"/>
    <row r="493" customFormat="false" ht="15" hidden="true" customHeight="true" outlineLevel="0" collapsed="false"/>
    <row r="494" customFormat="false" ht="15" hidden="true" customHeight="true" outlineLevel="0" collapsed="false"/>
    <row r="495" customFormat="false" ht="15" hidden="true" customHeight="true" outlineLevel="0" collapsed="false"/>
    <row r="496" customFormat="false" ht="15" hidden="true" customHeight="true" outlineLevel="0" collapsed="false"/>
    <row r="497" customFormat="false" ht="15" hidden="true" customHeight="true" outlineLevel="0" collapsed="false"/>
    <row r="498" customFormat="false" ht="15" hidden="true" customHeight="true" outlineLevel="0" collapsed="false"/>
    <row r="499" customFormat="false" ht="15" hidden="true" customHeight="true" outlineLevel="0" collapsed="false"/>
    <row r="500" customFormat="false" ht="15" hidden="true" customHeight="true" outlineLevel="0" collapsed="false"/>
    <row r="501" customFormat="false" ht="15" hidden="true" customHeight="true" outlineLevel="0" collapsed="false"/>
    <row r="502" customFormat="false" ht="15" hidden="true" customHeight="true" outlineLevel="0" collapsed="false"/>
    <row r="503" customFormat="false" ht="15" hidden="true" customHeight="true" outlineLevel="0" collapsed="false"/>
    <row r="504" customFormat="false" ht="15" hidden="true" customHeight="true" outlineLevel="0" collapsed="false"/>
    <row r="505" customFormat="false" ht="15" hidden="true" customHeight="true" outlineLevel="0" collapsed="false"/>
    <row r="506" customFormat="false" ht="15" hidden="true" customHeight="true" outlineLevel="0" collapsed="false"/>
    <row r="507" customFormat="false" ht="15" hidden="true" customHeight="true" outlineLevel="0" collapsed="false"/>
    <row r="508" customFormat="false" ht="15" hidden="true" customHeight="true" outlineLevel="0" collapsed="false"/>
    <row r="509" customFormat="false" ht="15" hidden="true" customHeight="true" outlineLevel="0" collapsed="false"/>
    <row r="510" customFormat="false" ht="15" hidden="true" customHeight="true" outlineLevel="0" collapsed="false"/>
    <row r="511" customFormat="false" ht="15" hidden="true" customHeight="true" outlineLevel="0" collapsed="false"/>
    <row r="512" customFormat="false" ht="15" hidden="true" customHeight="true" outlineLevel="0" collapsed="false"/>
    <row r="513" customFormat="false" ht="15" hidden="true" customHeight="true" outlineLevel="0" collapsed="false"/>
    <row r="514" customFormat="false" ht="15" hidden="true" customHeight="true" outlineLevel="0" collapsed="false"/>
    <row r="515" customFormat="false" ht="15" hidden="true" customHeight="true" outlineLevel="0" collapsed="false"/>
    <row r="516" customFormat="false" ht="15" hidden="true" customHeight="true" outlineLevel="0" collapsed="false"/>
    <row r="517" customFormat="false" ht="15" hidden="true" customHeight="true" outlineLevel="0" collapsed="false"/>
    <row r="518" customFormat="false" ht="15" hidden="true" customHeight="true" outlineLevel="0" collapsed="false"/>
    <row r="519" customFormat="false" ht="15" hidden="true" customHeight="true" outlineLevel="0" collapsed="false"/>
    <row r="520" customFormat="false" ht="15" hidden="true" customHeight="true" outlineLevel="0" collapsed="false"/>
    <row r="521" customFormat="false" ht="15" hidden="true" customHeight="true" outlineLevel="0" collapsed="false"/>
    <row r="522" customFormat="false" ht="15" hidden="true" customHeight="true" outlineLevel="0" collapsed="false"/>
    <row r="523" customFormat="false" ht="15" hidden="true" customHeight="true" outlineLevel="0" collapsed="false"/>
    <row r="524" customFormat="false" ht="15" hidden="true" customHeight="true" outlineLevel="0" collapsed="false"/>
    <row r="525" customFormat="false" ht="15" hidden="true" customHeight="true" outlineLevel="0" collapsed="false"/>
    <row r="526" customFormat="false" ht="15" hidden="true" customHeight="true" outlineLevel="0" collapsed="false"/>
    <row r="527" customFormat="false" ht="15" hidden="true" customHeight="true" outlineLevel="0" collapsed="false"/>
    <row r="528" customFormat="false" ht="15" hidden="true" customHeight="true" outlineLevel="0" collapsed="false"/>
    <row r="529" customFormat="false" ht="15" hidden="true" customHeight="true" outlineLevel="0" collapsed="false"/>
    <row r="530" customFormat="false" ht="15" hidden="true" customHeight="true" outlineLevel="0" collapsed="false"/>
    <row r="531" customFormat="false" ht="15" hidden="true" customHeight="true" outlineLevel="0" collapsed="false"/>
    <row r="532" customFormat="false" ht="15" hidden="true" customHeight="true" outlineLevel="0" collapsed="false"/>
    <row r="533" customFormat="false" ht="15" hidden="true" customHeight="true" outlineLevel="0" collapsed="false"/>
    <row r="534" customFormat="false" ht="15" hidden="true" customHeight="true" outlineLevel="0" collapsed="false"/>
    <row r="535" customFormat="false" ht="15" hidden="true" customHeight="true" outlineLevel="0" collapsed="false"/>
    <row r="536" customFormat="false" ht="15" hidden="true" customHeight="true" outlineLevel="0" collapsed="false"/>
    <row r="537" customFormat="false" ht="15" hidden="true" customHeight="true" outlineLevel="0" collapsed="false"/>
    <row r="538" customFormat="false" ht="15" hidden="true" customHeight="true" outlineLevel="0" collapsed="false"/>
    <row r="539" customFormat="false" ht="15" hidden="true" customHeight="true" outlineLevel="0" collapsed="false"/>
    <row r="540" customFormat="false" ht="15" hidden="true" customHeight="true" outlineLevel="0" collapsed="false"/>
    <row r="541" customFormat="false" ht="15" hidden="true" customHeight="true" outlineLevel="0" collapsed="false"/>
    <row r="542" customFormat="false" ht="15" hidden="true" customHeight="true" outlineLevel="0" collapsed="false"/>
    <row r="543" customFormat="false" ht="15" hidden="true" customHeight="true" outlineLevel="0" collapsed="false"/>
    <row r="544" customFormat="false" ht="15" hidden="true" customHeight="true" outlineLevel="0" collapsed="false"/>
    <row r="545" customFormat="false" ht="15" hidden="true" customHeight="true" outlineLevel="0" collapsed="false"/>
    <row r="546" customFormat="false" ht="15" hidden="true" customHeight="true" outlineLevel="0" collapsed="false"/>
    <row r="547" customFormat="false" ht="15" hidden="true" customHeight="true" outlineLevel="0" collapsed="false"/>
    <row r="548" customFormat="false" ht="15" hidden="true" customHeight="true" outlineLevel="0" collapsed="false"/>
    <row r="549" customFormat="false" ht="15" hidden="true" customHeight="true" outlineLevel="0" collapsed="false"/>
    <row r="550" customFormat="false" ht="15" hidden="true" customHeight="true" outlineLevel="0" collapsed="false"/>
    <row r="551" customFormat="false" ht="15" hidden="true" customHeight="true" outlineLevel="0" collapsed="false"/>
    <row r="552" customFormat="false" ht="15" hidden="true" customHeight="true" outlineLevel="0" collapsed="false"/>
    <row r="553" customFormat="false" ht="15" hidden="true" customHeight="true" outlineLevel="0" collapsed="false"/>
    <row r="554" customFormat="false" ht="15" hidden="true" customHeight="true" outlineLevel="0" collapsed="false"/>
    <row r="555" customFormat="false" ht="15" hidden="true" customHeight="true" outlineLevel="0" collapsed="false"/>
    <row r="556" customFormat="false" ht="15" hidden="true" customHeight="true" outlineLevel="0" collapsed="false"/>
    <row r="557" customFormat="false" ht="15" hidden="true" customHeight="true" outlineLevel="0" collapsed="false"/>
    <row r="558" customFormat="false" ht="15" hidden="true" customHeight="true" outlineLevel="0" collapsed="false"/>
    <row r="559" customFormat="false" ht="15" hidden="true" customHeight="true" outlineLevel="0" collapsed="false"/>
  </sheetData>
  <sheetProtection sheet="true" objects="true" scenarios="true"/>
  <mergeCells count="123">
    <mergeCell ref="K3:AD3"/>
    <mergeCell ref="K4:AD4"/>
    <mergeCell ref="B6:AM6"/>
    <mergeCell ref="B7:K7"/>
    <mergeCell ref="L7:V7"/>
    <mergeCell ref="W7:AM7"/>
    <mergeCell ref="B8:D8"/>
    <mergeCell ref="E8:K8"/>
    <mergeCell ref="L8:S8"/>
    <mergeCell ref="T8:X8"/>
    <mergeCell ref="Y8:AC8"/>
    <mergeCell ref="AD8:AE8"/>
    <mergeCell ref="AF8:AK8"/>
    <mergeCell ref="AL8:AM8"/>
    <mergeCell ref="B9:D9"/>
    <mergeCell ref="E9:K9"/>
    <mergeCell ref="L9:S9"/>
    <mergeCell ref="T9:X9"/>
    <mergeCell ref="Y9:AC9"/>
    <mergeCell ref="AD9:AE9"/>
    <mergeCell ref="AF9:AK9"/>
    <mergeCell ref="AL9:AM9"/>
    <mergeCell ref="B10:Z10"/>
    <mergeCell ref="AA10:AM10"/>
    <mergeCell ref="B11:Z11"/>
    <mergeCell ref="AA11:AM11"/>
    <mergeCell ref="B13:J13"/>
    <mergeCell ref="K13:AM13"/>
    <mergeCell ref="B14:J16"/>
    <mergeCell ref="K14:AM16"/>
    <mergeCell ref="B17:P17"/>
    <mergeCell ref="Q17:T17"/>
    <mergeCell ref="U17:AI17"/>
    <mergeCell ref="AJ17:AM17"/>
    <mergeCell ref="Q18:T18"/>
    <mergeCell ref="AJ18:AM18"/>
    <mergeCell ref="O19:P19"/>
    <mergeCell ref="Q19:T19"/>
    <mergeCell ref="AJ19:AM19"/>
    <mergeCell ref="Q20:T20"/>
    <mergeCell ref="AJ20:AM20"/>
    <mergeCell ref="Q21:T21"/>
    <mergeCell ref="AJ21:AM21"/>
    <mergeCell ref="Q22:T22"/>
    <mergeCell ref="AJ22:AM22"/>
    <mergeCell ref="B23:S23"/>
    <mergeCell ref="T23:Y23"/>
    <mergeCell ref="Z23:AA23"/>
    <mergeCell ref="AB23:AG23"/>
    <mergeCell ref="AH23:AI23"/>
    <mergeCell ref="AJ23:AK23"/>
    <mergeCell ref="AL23:AM23"/>
    <mergeCell ref="B25:AM25"/>
    <mergeCell ref="B26:R27"/>
    <mergeCell ref="S26:Y26"/>
    <mergeCell ref="Z26:AF26"/>
    <mergeCell ref="AG26:AM26"/>
    <mergeCell ref="S27:Y27"/>
    <mergeCell ref="Z27:AF27"/>
    <mergeCell ref="AG27:AM27"/>
    <mergeCell ref="B28:G28"/>
    <mergeCell ref="H28:L28"/>
    <mergeCell ref="M28:R28"/>
    <mergeCell ref="S28:Y28"/>
    <mergeCell ref="Z28:AF28"/>
    <mergeCell ref="AG28:AM28"/>
    <mergeCell ref="B29:G29"/>
    <mergeCell ref="H29:L29"/>
    <mergeCell ref="M29:R29"/>
    <mergeCell ref="S29:Y29"/>
    <mergeCell ref="Z29:AF29"/>
    <mergeCell ref="AG29:AM29"/>
    <mergeCell ref="B30:AM30"/>
    <mergeCell ref="B31:AM31"/>
    <mergeCell ref="B41:AM41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51:AM51"/>
    <mergeCell ref="AH52:AM52"/>
    <mergeCell ref="B53:AM53"/>
    <mergeCell ref="AH54:AM54"/>
    <mergeCell ref="AH55:AM55"/>
    <mergeCell ref="AH56:AM56"/>
    <mergeCell ref="AH57:AM57"/>
    <mergeCell ref="AH58:AM58"/>
    <mergeCell ref="AH59:AM59"/>
    <mergeCell ref="AH60:AM60"/>
    <mergeCell ref="AH61:AM61"/>
    <mergeCell ref="AH62:AM62"/>
    <mergeCell ref="AH63:AM63"/>
    <mergeCell ref="B65:AM65"/>
    <mergeCell ref="B66:AM66"/>
    <mergeCell ref="B67:AM67"/>
    <mergeCell ref="B68:AM68"/>
    <mergeCell ref="B69:AM69"/>
    <mergeCell ref="B70:AM70"/>
    <mergeCell ref="B71:AM71"/>
    <mergeCell ref="B72:AM72"/>
    <mergeCell ref="B73:AM73"/>
    <mergeCell ref="B74:AM74"/>
    <mergeCell ref="B75:AM75"/>
    <mergeCell ref="B76:AM76"/>
    <mergeCell ref="B77:AM77"/>
    <mergeCell ref="B78:AM78"/>
    <mergeCell ref="B79:AM79"/>
    <mergeCell ref="B80:AM80"/>
    <mergeCell ref="B81:AM81"/>
    <mergeCell ref="B82:AM82"/>
    <mergeCell ref="B83:AM83"/>
    <mergeCell ref="S85:AK85"/>
    <mergeCell ref="B87:O87"/>
    <mergeCell ref="Z87:AM87"/>
    <mergeCell ref="B88:O88"/>
    <mergeCell ref="Z88:AM88"/>
    <mergeCell ref="B89:O89"/>
    <mergeCell ref="Z89:AM89"/>
  </mergeCells>
  <conditionalFormatting sqref="B11:AM11">
    <cfRule type="cellIs" priority="2" operator="lessThanOrEqual" aboveAverage="0" equalAverage="0" bottom="0" percent="0" rank="0" text="" dxfId="0">
      <formula>0</formula>
    </cfRule>
  </conditionalFormatting>
  <conditionalFormatting sqref="B18:B19">
    <cfRule type="cellIs" priority="3" operator="lessThanOrEqual" aboveAverage="0" equalAverage="0" bottom="0" percent="0" rank="0" text="" dxfId="1">
      <formula>0</formula>
    </cfRule>
  </conditionalFormatting>
  <conditionalFormatting sqref="K14:AM16">
    <cfRule type="cellIs" priority="4" operator="lessThanOrEqual" aboveAverage="0" equalAverage="0" bottom="0" percent="0" rank="0" text="" dxfId="2">
      <formula>0</formula>
    </cfRule>
  </conditionalFormatting>
  <conditionalFormatting sqref="Q18">
    <cfRule type="cellIs" priority="5" operator="lessThanOrEqual" aboveAverage="0" equalAverage="0" bottom="0" percent="0" rank="0" text="" dxfId="3">
      <formula>0</formula>
    </cfRule>
  </conditionalFormatting>
  <conditionalFormatting sqref="O19:P19">
    <cfRule type="cellIs" priority="6" operator="lessThanOrEqual" aboveAverage="0" equalAverage="0" bottom="0" percent="0" rank="0" text="" dxfId="4">
      <formula>0</formula>
    </cfRule>
  </conditionalFormatting>
  <conditionalFormatting sqref="AD9:AM9 B9:L9 Y9 T9">
    <cfRule type="cellIs" priority="7" operator="lessThanOrEqual" aboveAverage="0" equalAverage="0" bottom="0" percent="0" rank="0" text="" dxfId="5">
      <formula>0</formula>
    </cfRule>
  </conditionalFormatting>
  <conditionalFormatting sqref="S29">
    <cfRule type="cellIs" priority="8" operator="lessThanOrEqual" aboveAverage="0" equalAverage="0" bottom="0" percent="0" rank="0" text="" dxfId="6">
      <formula>0</formula>
    </cfRule>
  </conditionalFormatting>
  <conditionalFormatting sqref="B29">
    <cfRule type="cellIs" priority="9" operator="lessThanOrEqual" aboveAverage="0" equalAverage="0" bottom="0" percent="0" rank="0" text="" dxfId="7">
      <formula>0</formula>
    </cfRule>
  </conditionalFormatting>
  <conditionalFormatting sqref="M29">
    <cfRule type="cellIs" priority="10" operator="lessThanOrEqual" aboveAverage="0" equalAverage="0" bottom="0" percent="0" rank="0" text="" dxfId="8">
      <formula>0</formula>
    </cfRule>
  </conditionalFormatting>
  <conditionalFormatting sqref="Z28">
    <cfRule type="cellIs" priority="11" operator="lessThanOrEqual" aboveAverage="0" equalAverage="0" bottom="0" percent="0" rank="0" text="" dxfId="9">
      <formula>0</formula>
    </cfRule>
  </conditionalFormatting>
  <conditionalFormatting sqref="Z27">
    <cfRule type="cellIs" priority="12" operator="lessThanOrEqual" aboveAverage="0" equalAverage="0" bottom="0" percent="0" rank="0" text="" dxfId="10">
      <formula>0</formula>
    </cfRule>
  </conditionalFormatting>
  <conditionalFormatting sqref="S85:AK85">
    <cfRule type="cellIs" priority="13" operator="equal" aboveAverage="0" equalAverage="0" bottom="0" percent="0" rank="0" text="" dxfId="11">
      <formula>0</formula>
    </cfRule>
  </conditionalFormatting>
  <conditionalFormatting sqref="H29:L29">
    <cfRule type="cellIs" priority="14" operator="lessThanOrEqual" aboveAverage="0" equalAverage="0" bottom="0" percent="0" rank="0" text="" dxfId="12">
      <formula>0</formula>
    </cfRule>
  </conditionalFormatting>
  <conditionalFormatting sqref="AG28">
    <cfRule type="cellIs" priority="15" operator="lessThanOrEqual" aboveAverage="0" equalAverage="0" bottom="0" percent="0" rank="0" text="" dxfId="13">
      <formula>0</formula>
    </cfRule>
  </conditionalFormatting>
  <conditionalFormatting sqref="AG27">
    <cfRule type="cellIs" priority="16" operator="lessThanOrEqual" aboveAverage="0" equalAverage="0" bottom="0" percent="0" rank="0" text="" dxfId="14">
      <formula>0</formula>
    </cfRule>
  </conditionalFormatting>
  <conditionalFormatting sqref="B89">
    <cfRule type="expression" priority="17" aboveAverage="0" equalAverage="0" bottom="0" percent="0" rank="0" text="" dxfId="15">
      <formula>LEN(TRIM(B89))=0</formula>
    </cfRule>
  </conditionalFormatting>
  <conditionalFormatting sqref="Z89">
    <cfRule type="expression" priority="18" aboveAverage="0" equalAverage="0" bottom="0" percent="0" rank="0" text="" dxfId="16">
      <formula>LEN(TRIM(Z89))=0</formula>
    </cfRule>
  </conditionalFormatting>
  <conditionalFormatting sqref="B20:B22">
    <cfRule type="cellIs" priority="19" operator="lessThanOrEqual" aboveAverage="0" equalAverage="0" bottom="0" percent="0" rank="0" text="" dxfId="17">
      <formula>0</formula>
    </cfRule>
  </conditionalFormatting>
  <conditionalFormatting sqref="U20:U22">
    <cfRule type="cellIs" priority="20" operator="lessThanOrEqual" aboveAverage="0" equalAverage="0" bottom="0" percent="0" rank="0" text="" dxfId="18">
      <formula>0</formula>
    </cfRule>
  </conditionalFormatting>
  <conditionalFormatting sqref="AH23:AI23">
    <cfRule type="cellIs" priority="21" operator="lessThanOrEqual" aboveAverage="0" equalAverage="0" bottom="0" percent="0" rank="0" text="" dxfId="19">
      <formula>0</formula>
    </cfRule>
  </conditionalFormatting>
  <conditionalFormatting sqref="Z23:AA23">
    <cfRule type="cellIs" priority="22" operator="lessThanOrEqual" aboveAverage="0" equalAverage="0" bottom="0" percent="0" rank="0" text="" dxfId="20">
      <formula>0</formula>
    </cfRule>
  </conditionalFormatting>
  <conditionalFormatting sqref="AL23:AM23">
    <cfRule type="cellIs" priority="23" operator="lessThanOrEqual" aboveAverage="0" equalAverage="0" bottom="0" percent="0" rank="0" text="" dxfId="21">
      <formula>0</formula>
    </cfRule>
  </conditionalFormatting>
  <conditionalFormatting sqref="U18:U19">
    <cfRule type="cellIs" priority="24" operator="lessThanOrEqual" aboveAverage="0" equalAverage="0" bottom="0" percent="0" rank="0" text="" dxfId="22">
      <formula>0</formula>
    </cfRule>
  </conditionalFormatting>
  <conditionalFormatting sqref="Q22">
    <cfRule type="cellIs" priority="25" operator="lessThanOrEqual" aboveAverage="0" equalAverage="0" bottom="0" percent="0" rank="0" text="" dxfId="23">
      <formula>0</formula>
    </cfRule>
  </conditionalFormatting>
  <conditionalFormatting sqref="Q19">
    <cfRule type="cellIs" priority="26" operator="lessThanOrEqual" aboveAverage="0" equalAverage="0" bottom="0" percent="0" rank="0" text="" dxfId="24">
      <formula>0</formula>
    </cfRule>
  </conditionalFormatting>
  <conditionalFormatting sqref="Q20">
    <cfRule type="cellIs" priority="27" operator="lessThanOrEqual" aboveAverage="0" equalAverage="0" bottom="0" percent="0" rank="0" text="" dxfId="25">
      <formula>0</formula>
    </cfRule>
  </conditionalFormatting>
  <conditionalFormatting sqref="Q21">
    <cfRule type="cellIs" priority="28" operator="lessThanOrEqual" aboveAverage="0" equalAverage="0" bottom="0" percent="0" rank="0" text="" dxfId="26">
      <formula>0</formula>
    </cfRule>
  </conditionalFormatting>
  <conditionalFormatting sqref="AJ18">
    <cfRule type="cellIs" priority="29" operator="lessThanOrEqual" aboveAverage="0" equalAverage="0" bottom="0" percent="0" rank="0" text="" dxfId="27">
      <formula>0</formula>
    </cfRule>
  </conditionalFormatting>
  <conditionalFormatting sqref="AJ19">
    <cfRule type="cellIs" priority="30" operator="lessThanOrEqual" aboveAverage="0" equalAverage="0" bottom="0" percent="0" rank="0" text="" dxfId="28">
      <formula>0</formula>
    </cfRule>
  </conditionalFormatting>
  <conditionalFormatting sqref="AJ20">
    <cfRule type="cellIs" priority="31" operator="lessThanOrEqual" aboveAverage="0" equalAverage="0" bottom="0" percent="0" rank="0" text="" dxfId="29">
      <formula>0</formula>
    </cfRule>
  </conditionalFormatting>
  <conditionalFormatting sqref="AJ21">
    <cfRule type="cellIs" priority="32" operator="lessThanOrEqual" aboveAverage="0" equalAverage="0" bottom="0" percent="0" rank="0" text="" dxfId="30">
      <formula>0</formula>
    </cfRule>
  </conditionalFormatting>
  <conditionalFormatting sqref="AJ22">
    <cfRule type="cellIs" priority="33" operator="lessThanOrEqual" aboveAverage="0" equalAverage="0" bottom="0" percent="0" rank="0" text="" dxfId="31">
      <formula>0</formula>
    </cfRule>
  </conditionalFormatting>
  <dataValidations count="9">
    <dataValidation allowBlank="true" operator="equal" showDropDown="false" showErrorMessage="true" showInputMessage="true" sqref="B32:B40" type="none">
      <formula1>0</formula1>
      <formula2>0</formula2>
    </dataValidation>
    <dataValidation allowBlank="true" operator="greaterThanOrEqual" showDropDown="false" showErrorMessage="true" showInputMessage="true" sqref="M29:R29" type="none">
      <formula1>0</formula1>
      <formula2>0</formula2>
    </dataValidation>
    <dataValidation allowBlank="true" operator="greaterThanOrEqual" showDropDown="false" showErrorMessage="true" showInputMessage="true" sqref="E9:K9" type="date">
      <formula1>43101</formula1>
      <formula2>0</formula2>
    </dataValidation>
    <dataValidation allowBlank="true" operator="between" showDropDown="false" showErrorMessage="true" showInputMessage="true" sqref="B9:D9" type="whole">
      <formula1>0</formula1>
      <formula2>9999</formula2>
    </dataValidation>
    <dataValidation allowBlank="true" operator="greaterThanOrEqual" showDropDown="false" showErrorMessage="true" showInputMessage="true" sqref="T9:X9" type="date">
      <formula1>42736</formula1>
      <formula2>0</formula2>
    </dataValidation>
    <dataValidation allowBlank="true" operator="between" showDropDown="false" showErrorMessage="true" showInputMessage="true" sqref="AD9:AE9 AL9:AM9" type="whole">
      <formula1>0</formula1>
      <formula2>999</formula2>
    </dataValidation>
    <dataValidation allowBlank="true" operator="between" showDropDown="false" showErrorMessage="true" showInputMessage="true" sqref="Y9 AF9:AK9 U18:U22 B19:B22" type="list">
      <formula1>"X"</formula1>
      <formula2>0</formula2>
    </dataValidation>
    <dataValidation allowBlank="true" operator="greaterThan" showDropDown="false" showErrorMessage="true" showInputMessage="true" sqref="O19:P19" type="whole">
      <formula1>0</formula1>
      <formula2>0</formula2>
    </dataValidation>
    <dataValidation allowBlank="true" operator="between" showDropDown="false" showErrorMessage="true" showInputMessage="true" sqref="Q18:T22 AJ18:AM22" type="list">
      <formula1>"2019,2020,2021,2022,2023,2024,2025"</formula1>
      <formula2>0</formula2>
    </dataValidation>
  </dataValidations>
  <printOptions headings="false" gridLines="false" gridLinesSet="true" horizontalCentered="false" verticalCentered="false"/>
  <pageMargins left="0.39375" right="0.39375" top="0.39375" bottom="0.393055555555556" header="0.511805555555555" footer="0.196527777777778"/>
  <pageSetup paperSize="1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126" width="5"/>
    <col collapsed="false" customWidth="true" hidden="false" outlineLevel="0" max="2" min="2" style="126" width="67.14"/>
    <col collapsed="false" customWidth="true" hidden="false" outlineLevel="0" max="13" min="3" style="0" width="17.43"/>
    <col collapsed="false" customWidth="true" hidden="false" outlineLevel="0" max="1025" min="14" style="0" width="10.53"/>
  </cols>
  <sheetData>
    <row r="1" customFormat="false" ht="15.75" hidden="false" customHeight="true" outlineLevel="0" collapsed="false">
      <c r="A1" s="218" t="s">
        <v>1256</v>
      </c>
      <c r="B1" s="219" t="s">
        <v>628</v>
      </c>
      <c r="C1" s="220" t="s">
        <v>1243</v>
      </c>
      <c r="D1" s="220"/>
      <c r="E1" s="220"/>
      <c r="F1" s="220"/>
      <c r="G1" s="220"/>
      <c r="H1" s="220"/>
      <c r="I1" s="220"/>
      <c r="J1" s="221" t="s">
        <v>1244</v>
      </c>
      <c r="K1" s="221"/>
      <c r="L1" s="221"/>
      <c r="M1" s="222" t="s">
        <v>1245</v>
      </c>
    </row>
    <row r="2" customFormat="false" ht="63.75" hidden="false" customHeight="false" outlineLevel="0" collapsed="false">
      <c r="A2" s="218"/>
      <c r="B2" s="219"/>
      <c r="C2" s="240" t="s">
        <v>1257</v>
      </c>
      <c r="D2" s="241" t="s">
        <v>1258</v>
      </c>
      <c r="E2" s="224" t="s">
        <v>1259</v>
      </c>
      <c r="F2" s="224" t="s">
        <v>1260</v>
      </c>
      <c r="G2" s="224" t="s">
        <v>1261</v>
      </c>
      <c r="H2" s="224" t="s">
        <v>1262</v>
      </c>
      <c r="I2" s="224" t="s">
        <v>1263</v>
      </c>
      <c r="J2" s="225" t="s">
        <v>1264</v>
      </c>
      <c r="K2" s="225" t="s">
        <v>1265</v>
      </c>
      <c r="L2" s="225" t="s">
        <v>1266</v>
      </c>
      <c r="M2" s="222"/>
    </row>
    <row r="3" customFormat="false" ht="15" hidden="false" customHeight="true" outlineLevel="0" collapsed="false">
      <c r="A3" s="242" t="n">
        <v>1</v>
      </c>
      <c r="B3" s="232" t="s">
        <v>1267</v>
      </c>
      <c r="C3" s="139" t="n">
        <f aca="false">SUM('COG-FF'!C3+'COG-FF'!C40+'COG-FF'!C105+'COG-FF'!C190-'COG-FF'!C226)</f>
        <v>309204</v>
      </c>
      <c r="D3" s="139" t="n">
        <f aca="false">SUM('COG-FF'!D3+'COG-FF'!D40+'COG-FF'!D105+'COG-FF'!D190-'COG-FF'!D226)</f>
        <v>0</v>
      </c>
      <c r="E3" s="139" t="n">
        <f aca="false">SUM('COG-FF'!E3+'COG-FF'!E40+'COG-FF'!E105+'COG-FF'!E190-'COG-FF'!E226)</f>
        <v>0</v>
      </c>
      <c r="F3" s="139" t="n">
        <f aca="false">SUM('COG-FF'!F3+'COG-FF'!F40+'COG-FF'!F105+'COG-FF'!F190-'COG-FF'!F226)</f>
        <v>0</v>
      </c>
      <c r="G3" s="139" t="n">
        <f aca="false">SUM('COG-FF'!G3+'COG-FF'!G40+'COG-FF'!G105+'COG-FF'!G190-'COG-FF'!G226)</f>
        <v>0</v>
      </c>
      <c r="H3" s="139" t="n">
        <f aca="false">SUM('COG-FF'!H3+'COG-FF'!H40+'COG-FF'!H105+'COG-FF'!H190-'COG-FF'!H226)</f>
        <v>0</v>
      </c>
      <c r="I3" s="139" t="n">
        <f aca="false">SUM('COG-FF'!I3+'COG-FF'!I40+'COG-FF'!I105+'COG-FF'!I190-'COG-FF'!I226)</f>
        <v>1440000</v>
      </c>
      <c r="J3" s="139" t="n">
        <f aca="false">SUM('COG-FF'!J3+'COG-FF'!J40+'COG-FF'!J105+'COG-FF'!J190-'COG-FF'!J226)</f>
        <v>0</v>
      </c>
      <c r="K3" s="139" t="n">
        <f aca="false">SUM('COG-FF'!K3+'COG-FF'!K40+'COG-FF'!K105+'COG-FF'!K190-'COG-FF'!K226)</f>
        <v>0</v>
      </c>
      <c r="L3" s="139" t="n">
        <f aca="false">SUM('COG-FF'!L3+'COG-FF'!L40+'COG-FF'!L105+'COG-FF'!L190-'COG-FF'!L226)</f>
        <v>480000</v>
      </c>
      <c r="M3" s="139" t="n">
        <f aca="false">SUM(C3:L3)</f>
        <v>2229204</v>
      </c>
    </row>
    <row r="4" customFormat="false" ht="15" hidden="false" customHeight="true" outlineLevel="0" collapsed="false">
      <c r="A4" s="242" t="n">
        <v>2</v>
      </c>
      <c r="B4" s="232" t="s">
        <v>1268</v>
      </c>
      <c r="C4" s="139" t="n">
        <f aca="false">SUM('COG-FF'!C250+'COG-FF'!C309+'COG-FF'!C331)</f>
        <v>0</v>
      </c>
      <c r="D4" s="139" t="n">
        <f aca="false">SUM('COG-FF'!D250+'COG-FF'!D309+'COG-FF'!D331)</f>
        <v>0</v>
      </c>
      <c r="E4" s="139" t="n">
        <f aca="false">SUM('COG-FF'!E250+'COG-FF'!E309+'COG-FF'!E331)</f>
        <v>0</v>
      </c>
      <c r="F4" s="139" t="n">
        <f aca="false">SUM('COG-FF'!F250+'COG-FF'!F309+'COG-FF'!F331)</f>
        <v>0</v>
      </c>
      <c r="G4" s="139" t="n">
        <f aca="false">SUM('COG-FF'!G250+'COG-FF'!G309+'COG-FF'!G331)</f>
        <v>0</v>
      </c>
      <c r="H4" s="139" t="n">
        <f aca="false">SUM('COG-FF'!H250+'COG-FF'!H309+'COG-FF'!H331)</f>
        <v>0</v>
      </c>
      <c r="I4" s="139" t="n">
        <f aca="false">SUM('COG-FF'!I250+'COG-FF'!I309+'COG-FF'!I331)</f>
        <v>0</v>
      </c>
      <c r="J4" s="139" t="n">
        <f aca="false">SUM('COG-FF'!J250+'COG-FF'!J309+'COG-FF'!J331)</f>
        <v>0</v>
      </c>
      <c r="K4" s="139" t="n">
        <f aca="false">SUM('COG-FF'!K250+'COG-FF'!K309+'COG-FF'!K331)</f>
        <v>0</v>
      </c>
      <c r="L4" s="139" t="n">
        <f aca="false">SUM('COG-FF'!L250+'COG-FF'!L309+'COG-FF'!L331)</f>
        <v>0</v>
      </c>
      <c r="M4" s="139" t="n">
        <f aca="false">SUM(C4:L4)</f>
        <v>0</v>
      </c>
    </row>
    <row r="5" customFormat="false" ht="15" hidden="false" customHeight="true" outlineLevel="0" collapsed="false">
      <c r="A5" s="242" t="n">
        <v>3</v>
      </c>
      <c r="B5" s="232" t="s">
        <v>1269</v>
      </c>
      <c r="C5" s="139" t="n">
        <f aca="false">SUM('COG-FF'!C397)</f>
        <v>0</v>
      </c>
      <c r="D5" s="139" t="n">
        <f aca="false">SUM('COG-FF'!D397)</f>
        <v>0</v>
      </c>
      <c r="E5" s="139" t="n">
        <f aca="false">SUM('COG-FF'!E397)</f>
        <v>0</v>
      </c>
      <c r="F5" s="139" t="n">
        <f aca="false">SUM('COG-FF'!F397)</f>
        <v>0</v>
      </c>
      <c r="G5" s="139" t="n">
        <f aca="false">SUM('COG-FF'!G397)</f>
        <v>0</v>
      </c>
      <c r="H5" s="139" t="n">
        <f aca="false">SUM('COG-FF'!H397)</f>
        <v>0</v>
      </c>
      <c r="I5" s="139" t="n">
        <f aca="false">SUM('COG-FF'!I397)</f>
        <v>0</v>
      </c>
      <c r="J5" s="139" t="n">
        <f aca="false">SUM('COG-FF'!J397)</f>
        <v>0</v>
      </c>
      <c r="K5" s="139" t="n">
        <f aca="false">SUM('COG-FF'!K397)</f>
        <v>0</v>
      </c>
      <c r="L5" s="139" t="n">
        <f aca="false">SUM('COG-FF'!L397)</f>
        <v>0</v>
      </c>
      <c r="M5" s="139" t="n">
        <f aca="false">SUM(C5:L5)</f>
        <v>0</v>
      </c>
    </row>
    <row r="6" customFormat="false" ht="15" hidden="false" customHeight="false" outlineLevel="0" collapsed="false">
      <c r="A6" s="242" t="n">
        <v>4</v>
      </c>
      <c r="B6" s="232" t="s">
        <v>620</v>
      </c>
      <c r="C6" s="139" t="n">
        <f aca="false">SUM('COG-FF'!C226)</f>
        <v>0</v>
      </c>
      <c r="D6" s="139" t="n">
        <f aca="false">SUM('COG-FF'!D226)</f>
        <v>0</v>
      </c>
      <c r="E6" s="139" t="n">
        <f aca="false">SUM('COG-FF'!E226)</f>
        <v>0</v>
      </c>
      <c r="F6" s="139" t="n">
        <f aca="false">SUM('COG-FF'!F226)</f>
        <v>0</v>
      </c>
      <c r="G6" s="139" t="n">
        <f aca="false">SUM('COG-FF'!G226)</f>
        <v>0</v>
      </c>
      <c r="H6" s="139" t="n">
        <f aca="false">SUM('COG-FF'!H226)</f>
        <v>0</v>
      </c>
      <c r="I6" s="139" t="n">
        <f aca="false">SUM('COG-FF'!I226)</f>
        <v>0</v>
      </c>
      <c r="J6" s="139" t="n">
        <f aca="false">SUM('COG-FF'!J226)</f>
        <v>0</v>
      </c>
      <c r="K6" s="139" t="n">
        <f aca="false">SUM('COG-FF'!K226)</f>
        <v>0</v>
      </c>
      <c r="L6" s="139" t="n">
        <f aca="false">SUM('COG-FF'!L226)</f>
        <v>0</v>
      </c>
      <c r="M6" s="139" t="n">
        <f aca="false">SUM(C6:L6)</f>
        <v>0</v>
      </c>
    </row>
    <row r="7" customFormat="false" ht="15" hidden="false" customHeight="false" outlineLevel="0" collapsed="false">
      <c r="A7" s="242" t="n">
        <v>5</v>
      </c>
      <c r="B7" s="232" t="s">
        <v>579</v>
      </c>
      <c r="C7" s="139" t="n">
        <f aca="false">SUM('COG-FF'!C379)</f>
        <v>0</v>
      </c>
      <c r="D7" s="139" t="n">
        <f aca="false">SUM('COG-FF'!D379)</f>
        <v>0</v>
      </c>
      <c r="E7" s="139" t="n">
        <f aca="false">SUM('COG-FF'!E379)</f>
        <v>0</v>
      </c>
      <c r="F7" s="139" t="n">
        <f aca="false">SUM('COG-FF'!F379)</f>
        <v>0</v>
      </c>
      <c r="G7" s="139" t="n">
        <f aca="false">SUM('COG-FF'!G379)</f>
        <v>0</v>
      </c>
      <c r="H7" s="139" t="n">
        <f aca="false">SUM('COG-FF'!H379)</f>
        <v>0</v>
      </c>
      <c r="I7" s="139" t="n">
        <f aca="false">SUM('COG-FF'!I379)</f>
        <v>0</v>
      </c>
      <c r="J7" s="139" t="n">
        <f aca="false">SUM('COG-FF'!J379)</f>
        <v>0</v>
      </c>
      <c r="K7" s="139" t="n">
        <f aca="false">SUM('COG-FF'!K379)</f>
        <v>0</v>
      </c>
      <c r="L7" s="139" t="n">
        <f aca="false">SUM('COG-FF'!L379)</f>
        <v>0</v>
      </c>
      <c r="M7" s="139" t="n">
        <f aca="false">SUM(C7:L7)</f>
        <v>0</v>
      </c>
    </row>
    <row r="8" customFormat="false" ht="15" hidden="false" customHeight="false" outlineLevel="0" collapsed="false">
      <c r="A8" s="217"/>
      <c r="B8" s="239" t="s">
        <v>1049</v>
      </c>
      <c r="C8" s="155" t="n">
        <f aca="false">SUM(C3:C7)</f>
        <v>309204</v>
      </c>
      <c r="D8" s="155" t="n">
        <f aca="false">SUM(D3:D7)</f>
        <v>0</v>
      </c>
      <c r="E8" s="155" t="n">
        <f aca="false">SUM(E3:E7)</f>
        <v>0</v>
      </c>
      <c r="F8" s="155" t="n">
        <f aca="false">SUM(F3:F7)</f>
        <v>0</v>
      </c>
      <c r="G8" s="155" t="n">
        <f aca="false">SUM(G3:G7)</f>
        <v>0</v>
      </c>
      <c r="H8" s="155" t="n">
        <f aca="false">SUM(H3:H7)</f>
        <v>0</v>
      </c>
      <c r="I8" s="155" t="n">
        <f aca="false">SUM(I3:I7)</f>
        <v>1440000</v>
      </c>
      <c r="J8" s="155" t="n">
        <f aca="false">SUM(J3:J7)</f>
        <v>0</v>
      </c>
      <c r="K8" s="155" t="n">
        <f aca="false">SUM(K3:K7)</f>
        <v>0</v>
      </c>
      <c r="L8" s="155" t="n">
        <f aca="false">SUM(L3:L7)</f>
        <v>480000</v>
      </c>
      <c r="M8" s="155" t="n">
        <f aca="false">SUM(M3:M7)</f>
        <v>2229204</v>
      </c>
    </row>
    <row r="9" customFormat="false" ht="15" hidden="false" customHeight="false" outlineLevel="0" collapsed="false">
      <c r="A9" s="217"/>
      <c r="B9" s="239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</row>
    <row r="10" customFormat="false" ht="15" hidden="false" customHeight="false" outlineLevel="0" collapsed="false">
      <c r="A10" s="217"/>
      <c r="B10" s="23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</row>
    <row r="11" customFormat="false" ht="15" hidden="false" customHeight="false" outlineLevel="0" collapsed="false">
      <c r="A11" s="217"/>
      <c r="B11" s="21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customFormat="false" ht="15" hidden="false" customHeight="false" outlineLevel="0" collapsed="false">
      <c r="A12" s="217"/>
      <c r="B12" s="21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customFormat="false" ht="63.75" hidden="false" customHeight="true" outlineLevel="0" collapsed="false">
      <c r="A13" s="218" t="s">
        <v>627</v>
      </c>
      <c r="B13" s="244" t="s">
        <v>628</v>
      </c>
      <c r="C13" s="240" t="s">
        <v>1270</v>
      </c>
      <c r="D13" s="241" t="s">
        <v>1271</v>
      </c>
      <c r="E13" s="224" t="s">
        <v>1272</v>
      </c>
      <c r="F13" s="224" t="s">
        <v>1273</v>
      </c>
      <c r="G13" s="224" t="s">
        <v>1274</v>
      </c>
      <c r="H13" s="224" t="s">
        <v>1275</v>
      </c>
      <c r="I13" s="224" t="s">
        <v>1276</v>
      </c>
      <c r="J13" s="225" t="s">
        <v>1277</v>
      </c>
      <c r="K13" s="225" t="s">
        <v>1278</v>
      </c>
      <c r="L13" s="245" t="s">
        <v>1245</v>
      </c>
      <c r="M13" s="91"/>
    </row>
    <row r="14" customFormat="false" ht="15" hidden="false" customHeight="false" outlineLevel="0" collapsed="false">
      <c r="A14" s="242" t="n">
        <v>1</v>
      </c>
      <c r="B14" s="232" t="s">
        <v>1267</v>
      </c>
      <c r="C14" s="139" t="n">
        <f aca="false">'COG-FF'!M3</f>
        <v>1190077</v>
      </c>
      <c r="D14" s="139" t="n">
        <f aca="false">'COG-FF'!M40</f>
        <v>339095</v>
      </c>
      <c r="E14" s="139" t="n">
        <f aca="false">'COG-FF'!M105</f>
        <v>220032</v>
      </c>
      <c r="F14" s="139" t="n">
        <f aca="false">SUM('COG-FF'!M190-'COG-FF'!M226)</f>
        <v>480000</v>
      </c>
      <c r="G14" s="139"/>
      <c r="H14" s="139"/>
      <c r="I14" s="139"/>
      <c r="J14" s="139"/>
      <c r="K14" s="139"/>
      <c r="L14" s="139" t="n">
        <f aca="false">SUM(C14:K14)</f>
        <v>2229204</v>
      </c>
      <c r="M14" s="91"/>
    </row>
    <row r="15" customFormat="false" ht="15" hidden="false" customHeight="false" outlineLevel="0" collapsed="false">
      <c r="A15" s="242" t="n">
        <v>2</v>
      </c>
      <c r="B15" s="232" t="s">
        <v>1268</v>
      </c>
      <c r="C15" s="139"/>
      <c r="D15" s="139"/>
      <c r="E15" s="139"/>
      <c r="F15" s="139"/>
      <c r="G15" s="139" t="n">
        <f aca="false">'COG-FF'!M250</f>
        <v>0</v>
      </c>
      <c r="H15" s="139" t="n">
        <f aca="false">'COG-FF'!M309</f>
        <v>0</v>
      </c>
      <c r="I15" s="139" t="n">
        <f aca="false">'COG-FF'!M331</f>
        <v>0</v>
      </c>
      <c r="J15" s="139"/>
      <c r="K15" s="139"/>
      <c r="L15" s="139" t="n">
        <f aca="false">SUM(C15:K15)</f>
        <v>0</v>
      </c>
      <c r="M15" s="91"/>
    </row>
    <row r="16" customFormat="false" ht="15" hidden="false" customHeight="false" outlineLevel="0" collapsed="false">
      <c r="A16" s="242" t="n">
        <v>3</v>
      </c>
      <c r="B16" s="232" t="s">
        <v>1269</v>
      </c>
      <c r="C16" s="139"/>
      <c r="D16" s="139"/>
      <c r="E16" s="139"/>
      <c r="F16" s="139"/>
      <c r="G16" s="139"/>
      <c r="H16" s="139"/>
      <c r="I16" s="139"/>
      <c r="J16" s="139"/>
      <c r="K16" s="139" t="n">
        <f aca="false">'COG-FF'!M397</f>
        <v>0</v>
      </c>
      <c r="L16" s="139" t="n">
        <f aca="false">SUM(C16:K16)</f>
        <v>0</v>
      </c>
      <c r="M16" s="91"/>
    </row>
    <row r="17" customFormat="false" ht="15" hidden="false" customHeight="false" outlineLevel="0" collapsed="false">
      <c r="A17" s="242" t="n">
        <v>4</v>
      </c>
      <c r="B17" s="232" t="s">
        <v>620</v>
      </c>
      <c r="C17" s="139"/>
      <c r="D17" s="139"/>
      <c r="E17" s="139"/>
      <c r="F17" s="139" t="n">
        <f aca="false">'COG-FF'!M226</f>
        <v>0</v>
      </c>
      <c r="G17" s="139"/>
      <c r="H17" s="139"/>
      <c r="I17" s="139"/>
      <c r="J17" s="139"/>
      <c r="K17" s="139"/>
      <c r="L17" s="139" t="n">
        <f aca="false">SUM(C17:K17)</f>
        <v>0</v>
      </c>
      <c r="M17" s="91"/>
    </row>
    <row r="18" customFormat="false" ht="15" hidden="false" customHeight="false" outlineLevel="0" collapsed="false">
      <c r="A18" s="242" t="n">
        <v>5</v>
      </c>
      <c r="B18" s="232" t="s">
        <v>579</v>
      </c>
      <c r="C18" s="139"/>
      <c r="D18" s="139"/>
      <c r="E18" s="139"/>
      <c r="F18" s="139"/>
      <c r="G18" s="139"/>
      <c r="H18" s="139"/>
      <c r="I18" s="139"/>
      <c r="J18" s="139" t="n">
        <f aca="false">'COG-FF'!M379</f>
        <v>0</v>
      </c>
      <c r="K18" s="139"/>
      <c r="L18" s="139" t="n">
        <f aca="false">SUM(C18:K18)</f>
        <v>0</v>
      </c>
      <c r="M18" s="91"/>
    </row>
    <row r="19" customFormat="false" ht="15" hidden="false" customHeight="false" outlineLevel="0" collapsed="false">
      <c r="A19" s="217"/>
      <c r="B19" s="239" t="s">
        <v>1049</v>
      </c>
      <c r="C19" s="155" t="n">
        <f aca="false">C14</f>
        <v>1190077</v>
      </c>
      <c r="D19" s="155" t="n">
        <f aca="false">D14</f>
        <v>339095</v>
      </c>
      <c r="E19" s="155" t="n">
        <f aca="false">E14</f>
        <v>220032</v>
      </c>
      <c r="F19" s="155" t="n">
        <f aca="false">SUM(F14+F17)</f>
        <v>480000</v>
      </c>
      <c r="G19" s="155" t="n">
        <f aca="false">G15</f>
        <v>0</v>
      </c>
      <c r="H19" s="155" t="n">
        <f aca="false">H15</f>
        <v>0</v>
      </c>
      <c r="I19" s="155" t="n">
        <f aca="false">I15</f>
        <v>0</v>
      </c>
      <c r="J19" s="155" t="n">
        <f aca="false">J18</f>
        <v>0</v>
      </c>
      <c r="K19" s="155" t="n">
        <f aca="false">K16</f>
        <v>0</v>
      </c>
      <c r="L19" s="155" t="n">
        <f aca="false">SUM(L14:L18)</f>
        <v>2229204</v>
      </c>
      <c r="M19" s="91"/>
    </row>
  </sheetData>
  <sheetProtection sheet="true" objects="true" scenarios="true"/>
  <mergeCells count="5">
    <mergeCell ref="A1:A2"/>
    <mergeCell ref="B1:B2"/>
    <mergeCell ref="C1:I1"/>
    <mergeCell ref="J1:L1"/>
    <mergeCell ref="M1:M2"/>
  </mergeCells>
  <conditionalFormatting sqref="L14 C3:M3">
    <cfRule type="expression" priority="2" aboveAverage="0" equalAverage="0" bottom="0" percent="0" rank="0" text="" dxfId="0">
      <formula>LEN(TRIM(C3))=0</formula>
    </cfRule>
  </conditionalFormatting>
  <conditionalFormatting sqref="C4:L7">
    <cfRule type="expression" priority="3" aboveAverage="0" equalAverage="0" bottom="0" percent="0" rank="0" text="" dxfId="1">
      <formula>LEN(TRIM(C4))=0</formula>
    </cfRule>
  </conditionalFormatting>
  <conditionalFormatting sqref="M4:M7">
    <cfRule type="expression" priority="4" aboveAverage="0" equalAverage="0" bottom="0" percent="0" rank="0" text="" dxfId="2">
      <formula>LEN(TRIM(M4))=0</formula>
    </cfRule>
  </conditionalFormatting>
  <conditionalFormatting sqref="C14">
    <cfRule type="expression" priority="5" aboveAverage="0" equalAverage="0" bottom="0" percent="0" rank="0" text="" dxfId="3">
      <formula>LEN(TRIM(C14))=0</formula>
    </cfRule>
  </conditionalFormatting>
  <conditionalFormatting sqref="D14">
    <cfRule type="expression" priority="6" aboveAverage="0" equalAverage="0" bottom="0" percent="0" rank="0" text="" dxfId="4">
      <formula>LEN(TRIM(D14))=0</formula>
    </cfRule>
  </conditionalFormatting>
  <conditionalFormatting sqref="E14">
    <cfRule type="expression" priority="7" aboveAverage="0" equalAverage="0" bottom="0" percent="0" rank="0" text="" dxfId="5">
      <formula>LEN(TRIM(E14))=0</formula>
    </cfRule>
  </conditionalFormatting>
  <conditionalFormatting sqref="G15">
    <cfRule type="expression" priority="8" aboveAverage="0" equalAverage="0" bottom="0" percent="0" rank="0" text="" dxfId="6">
      <formula>LEN(TRIM(G15))=0</formula>
    </cfRule>
  </conditionalFormatting>
  <conditionalFormatting sqref="H15">
    <cfRule type="expression" priority="9" aboveAverage="0" equalAverage="0" bottom="0" percent="0" rank="0" text="" dxfId="7">
      <formula>LEN(TRIM(H15))=0</formula>
    </cfRule>
  </conditionalFormatting>
  <conditionalFormatting sqref="I15">
    <cfRule type="expression" priority="10" aboveAverage="0" equalAverage="0" bottom="0" percent="0" rank="0" text="" dxfId="8">
      <formula>LEN(TRIM(I15))=0</formula>
    </cfRule>
  </conditionalFormatting>
  <conditionalFormatting sqref="J18 K16">
    <cfRule type="expression" priority="11" aboveAverage="0" equalAverage="0" bottom="0" percent="0" rank="0" text="" dxfId="9">
      <formula>LEN(TRIM(J18))=0</formula>
    </cfRule>
  </conditionalFormatting>
  <conditionalFormatting sqref="L15:L18">
    <cfRule type="expression" priority="12" aboveAverage="0" equalAverage="0" bottom="0" percent="0" rank="0" text="" dxfId="10">
      <formula>LEN(TRIM(L15))=0</formula>
    </cfRule>
  </conditionalFormatting>
  <conditionalFormatting sqref="F17">
    <cfRule type="expression" priority="13" aboveAverage="0" equalAverage="0" bottom="0" percent="0" rank="0" text="" dxfId="11">
      <formula>LEN(TRIM(F17))=0</formula>
    </cfRule>
  </conditionalFormatting>
  <conditionalFormatting sqref="F14">
    <cfRule type="expression" priority="14" aboveAverage="0" equalAverage="0" bottom="0" percent="0" rank="0" text="" dxfId="12">
      <formula>LEN(TRIM(F14))=0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C3:M7 C14:L1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14166666666667" bottom="0.748611111111111" header="0.511805555555555" footer="0.315277777777778"/>
  <pageSetup paperSize="5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CLASIFICADOR POR TIPO DE GASTO Y FUENTE DE FINANCIAMIENTO
Ente público de &amp;F
Ejercicio fiscal 2020</oddHeader>
    <oddFooter>&amp;RPágina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7"/>
  <sheetViews>
    <sheetView showFormulas="false" showGridLines="fals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C84" activeCellId="0" sqref="C84"/>
    </sheetView>
  </sheetViews>
  <sheetFormatPr defaultRowHeight="15" zeroHeight="true" outlineLevelRow="0" outlineLevelCol="0"/>
  <cols>
    <col collapsed="false" customWidth="true" hidden="false" outlineLevel="0" max="1" min="1" style="126" width="5"/>
    <col collapsed="false" customWidth="true" hidden="false" outlineLevel="0" max="2" min="2" style="126" width="67.14"/>
    <col collapsed="false" customWidth="true" hidden="false" outlineLevel="0" max="3" min="3" style="0" width="17.43"/>
    <col collapsed="false" customWidth="true" hidden="false" outlineLevel="0" max="4" min="4" style="0" width="1.29"/>
    <col collapsed="false" customWidth="false" hidden="true" outlineLevel="0" max="1025" min="5" style="0" width="11.43"/>
  </cols>
  <sheetData>
    <row r="1" customFormat="false" ht="15.75" hidden="false" customHeight="true" outlineLevel="0" collapsed="false">
      <c r="A1" s="246" t="s">
        <v>1279</v>
      </c>
      <c r="B1" s="247" t="s">
        <v>628</v>
      </c>
      <c r="C1" s="248" t="s">
        <v>1245</v>
      </c>
    </row>
    <row r="2" customFormat="false" ht="15" hidden="false" customHeight="false" outlineLevel="0" collapsed="false">
      <c r="A2" s="246"/>
      <c r="B2" s="247"/>
      <c r="C2" s="248"/>
    </row>
    <row r="3" customFormat="false" ht="15" hidden="false" customHeight="true" outlineLevel="0" collapsed="false">
      <c r="A3" s="129" t="n">
        <v>1</v>
      </c>
      <c r="B3" s="249" t="s">
        <v>1064</v>
      </c>
      <c r="C3" s="132" t="n">
        <f aca="false">C4+C7+C12+C22+C24+C27+C31+C36</f>
        <v>0</v>
      </c>
    </row>
    <row r="4" customFormat="false" ht="15" hidden="false" customHeight="true" outlineLevel="0" collapsed="false">
      <c r="A4" s="133" t="n">
        <v>11</v>
      </c>
      <c r="B4" s="250" t="s">
        <v>1065</v>
      </c>
      <c r="C4" s="143" t="n">
        <f aca="false">SUM(C5:C6)</f>
        <v>0</v>
      </c>
    </row>
    <row r="5" customFormat="false" ht="15" hidden="false" customHeight="true" outlineLevel="0" collapsed="false">
      <c r="A5" s="136" t="n">
        <v>111</v>
      </c>
      <c r="B5" s="141" t="s">
        <v>1066</v>
      </c>
      <c r="C5" s="251" t="n">
        <v>0</v>
      </c>
    </row>
    <row r="6" customFormat="false" ht="15" hidden="false" customHeight="true" outlineLevel="0" collapsed="false">
      <c r="A6" s="136" t="n">
        <v>112</v>
      </c>
      <c r="B6" s="141" t="s">
        <v>1067</v>
      </c>
      <c r="C6" s="251" t="n">
        <v>0</v>
      </c>
    </row>
    <row r="7" customFormat="false" ht="15" hidden="false" customHeight="false" outlineLevel="0" collapsed="false">
      <c r="A7" s="133" t="n">
        <v>12</v>
      </c>
      <c r="B7" s="250" t="s">
        <v>1068</v>
      </c>
      <c r="C7" s="143" t="n">
        <f aca="false">SUM(C8:C11)</f>
        <v>0</v>
      </c>
    </row>
    <row r="8" customFormat="false" ht="15" hidden="false" customHeight="false" outlineLevel="0" collapsed="false">
      <c r="A8" s="136" t="n">
        <v>121</v>
      </c>
      <c r="B8" s="141" t="s">
        <v>1069</v>
      </c>
      <c r="C8" s="251" t="n">
        <v>0</v>
      </c>
    </row>
    <row r="9" customFormat="false" ht="15" hidden="false" customHeight="false" outlineLevel="0" collapsed="false">
      <c r="A9" s="136" t="n">
        <v>122</v>
      </c>
      <c r="B9" s="141" t="s">
        <v>1070</v>
      </c>
      <c r="C9" s="251" t="n">
        <v>0</v>
      </c>
    </row>
    <row r="10" customFormat="false" ht="15" hidden="false" customHeight="false" outlineLevel="0" collapsed="false">
      <c r="A10" s="136" t="n">
        <v>123</v>
      </c>
      <c r="B10" s="141" t="s">
        <v>1071</v>
      </c>
      <c r="C10" s="251" t="n">
        <v>0</v>
      </c>
    </row>
    <row r="11" customFormat="false" ht="15" hidden="false" customHeight="false" outlineLevel="0" collapsed="false">
      <c r="A11" s="136" t="n">
        <v>124</v>
      </c>
      <c r="B11" s="141" t="s">
        <v>1072</v>
      </c>
      <c r="C11" s="251" t="n">
        <v>0</v>
      </c>
    </row>
    <row r="12" customFormat="false" ht="15" hidden="false" customHeight="false" outlineLevel="0" collapsed="false">
      <c r="A12" s="133" t="n">
        <v>13</v>
      </c>
      <c r="B12" s="250" t="s">
        <v>1073</v>
      </c>
      <c r="C12" s="143" t="n">
        <f aca="false">SUM(C13:C21)</f>
        <v>0</v>
      </c>
    </row>
    <row r="13" customFormat="false" ht="15" hidden="false" customHeight="false" outlineLevel="0" collapsed="false">
      <c r="A13" s="136" t="n">
        <v>131</v>
      </c>
      <c r="B13" s="141" t="s">
        <v>1074</v>
      </c>
      <c r="C13" s="109" t="n">
        <v>0</v>
      </c>
    </row>
    <row r="14" customFormat="false" ht="15" hidden="false" customHeight="false" outlineLevel="0" collapsed="false">
      <c r="A14" s="136" t="n">
        <v>132</v>
      </c>
      <c r="B14" s="141" t="s">
        <v>1075</v>
      </c>
      <c r="C14" s="109"/>
    </row>
    <row r="15" customFormat="false" ht="15" hidden="false" customHeight="false" outlineLevel="0" collapsed="false">
      <c r="A15" s="136" t="n">
        <v>133</v>
      </c>
      <c r="B15" s="141" t="s">
        <v>1076</v>
      </c>
      <c r="C15" s="109"/>
    </row>
    <row r="16" customFormat="false" ht="15" hidden="false" customHeight="false" outlineLevel="0" collapsed="false">
      <c r="A16" s="136" t="n">
        <v>134</v>
      </c>
      <c r="B16" s="141" t="s">
        <v>1077</v>
      </c>
      <c r="C16" s="109"/>
    </row>
    <row r="17" customFormat="false" ht="15" hidden="false" customHeight="false" outlineLevel="0" collapsed="false">
      <c r="A17" s="136" t="n">
        <v>135</v>
      </c>
      <c r="B17" s="141" t="s">
        <v>1078</v>
      </c>
      <c r="C17" s="109"/>
    </row>
    <row r="18" customFormat="false" ht="15" hidden="false" customHeight="false" outlineLevel="0" collapsed="false">
      <c r="A18" s="136" t="n">
        <v>136</v>
      </c>
      <c r="B18" s="141" t="s">
        <v>1079</v>
      </c>
      <c r="C18" s="251" t="n">
        <v>0</v>
      </c>
    </row>
    <row r="19" customFormat="false" ht="15" hidden="false" customHeight="false" outlineLevel="0" collapsed="false">
      <c r="A19" s="136" t="n">
        <v>137</v>
      </c>
      <c r="B19" s="141" t="s">
        <v>1080</v>
      </c>
      <c r="C19" s="109"/>
    </row>
    <row r="20" customFormat="false" ht="15" hidden="false" customHeight="false" outlineLevel="0" collapsed="false">
      <c r="A20" s="136" t="n">
        <v>138</v>
      </c>
      <c r="B20" s="141" t="s">
        <v>1081</v>
      </c>
      <c r="C20" s="109"/>
    </row>
    <row r="21" customFormat="false" ht="15" hidden="false" customHeight="false" outlineLevel="0" collapsed="false">
      <c r="A21" s="136" t="n">
        <v>139</v>
      </c>
      <c r="B21" s="141" t="s">
        <v>28</v>
      </c>
      <c r="C21" s="109"/>
    </row>
    <row r="22" customFormat="false" ht="15" hidden="false" customHeight="false" outlineLevel="0" collapsed="false">
      <c r="A22" s="133" t="n">
        <v>14</v>
      </c>
      <c r="B22" s="250" t="s">
        <v>1082</v>
      </c>
      <c r="C22" s="143" t="n">
        <f aca="false">SUM(C23:C23)</f>
        <v>0</v>
      </c>
    </row>
    <row r="23" customFormat="false" ht="15" hidden="false" customHeight="false" outlineLevel="0" collapsed="false">
      <c r="A23" s="136" t="n">
        <v>141</v>
      </c>
      <c r="B23" s="141" t="s">
        <v>1083</v>
      </c>
      <c r="C23" s="109"/>
    </row>
    <row r="24" customFormat="false" ht="15" hidden="false" customHeight="false" outlineLevel="0" collapsed="false">
      <c r="A24" s="133" t="n">
        <v>15</v>
      </c>
      <c r="B24" s="250" t="s">
        <v>1084</v>
      </c>
      <c r="C24" s="143" t="n">
        <f aca="false">SUM(C25:C26)</f>
        <v>0</v>
      </c>
    </row>
    <row r="25" customFormat="false" ht="15" hidden="false" customHeight="false" outlineLevel="0" collapsed="false">
      <c r="A25" s="136" t="n">
        <v>151</v>
      </c>
      <c r="B25" s="141" t="s">
        <v>1085</v>
      </c>
      <c r="C25" s="109"/>
    </row>
    <row r="26" customFormat="false" ht="15" hidden="false" customHeight="false" outlineLevel="0" collapsed="false">
      <c r="A26" s="136" t="n">
        <v>152</v>
      </c>
      <c r="B26" s="141" t="s">
        <v>1086</v>
      </c>
      <c r="C26" s="109"/>
    </row>
    <row r="27" customFormat="false" ht="15" hidden="false" customHeight="false" outlineLevel="0" collapsed="false">
      <c r="A27" s="133" t="n">
        <v>16</v>
      </c>
      <c r="B27" s="250" t="s">
        <v>1087</v>
      </c>
      <c r="C27" s="143" t="n">
        <f aca="false">SUM(C28:C30)</f>
        <v>0</v>
      </c>
    </row>
    <row r="28" customFormat="false" ht="15" hidden="false" customHeight="false" outlineLevel="0" collapsed="false">
      <c r="A28" s="136" t="n">
        <v>161</v>
      </c>
      <c r="B28" s="141" t="s">
        <v>1088</v>
      </c>
      <c r="C28" s="251" t="n">
        <v>0</v>
      </c>
    </row>
    <row r="29" customFormat="false" ht="15" hidden="false" customHeight="false" outlineLevel="0" collapsed="false">
      <c r="A29" s="136" t="n">
        <v>162</v>
      </c>
      <c r="B29" s="141" t="s">
        <v>1089</v>
      </c>
      <c r="C29" s="251" t="n">
        <v>0</v>
      </c>
    </row>
    <row r="30" customFormat="false" ht="15" hidden="false" customHeight="false" outlineLevel="0" collapsed="false">
      <c r="A30" s="136" t="n">
        <v>163</v>
      </c>
      <c r="B30" s="141" t="s">
        <v>1090</v>
      </c>
      <c r="C30" s="251" t="n">
        <v>0</v>
      </c>
    </row>
    <row r="31" customFormat="false" ht="15" hidden="false" customHeight="false" outlineLevel="0" collapsed="false">
      <c r="A31" s="133" t="n">
        <v>17</v>
      </c>
      <c r="B31" s="250" t="s">
        <v>1091</v>
      </c>
      <c r="C31" s="143" t="n">
        <f aca="false">SUM(C32:C35)</f>
        <v>0</v>
      </c>
    </row>
    <row r="32" customFormat="false" ht="15" hidden="false" customHeight="false" outlineLevel="0" collapsed="false">
      <c r="A32" s="136" t="n">
        <v>171</v>
      </c>
      <c r="B32" s="141" t="s">
        <v>1092</v>
      </c>
      <c r="C32" s="109"/>
    </row>
    <row r="33" customFormat="false" ht="15" hidden="false" customHeight="false" outlineLevel="0" collapsed="false">
      <c r="A33" s="136" t="n">
        <v>172</v>
      </c>
      <c r="B33" s="141" t="s">
        <v>1093</v>
      </c>
      <c r="C33" s="109"/>
    </row>
    <row r="34" customFormat="false" ht="15" hidden="false" customHeight="false" outlineLevel="0" collapsed="false">
      <c r="A34" s="136" t="n">
        <v>173</v>
      </c>
      <c r="B34" s="141" t="s">
        <v>1094</v>
      </c>
      <c r="C34" s="109"/>
    </row>
    <row r="35" customFormat="false" ht="15" hidden="false" customHeight="false" outlineLevel="0" collapsed="false">
      <c r="A35" s="136" t="n">
        <v>174</v>
      </c>
      <c r="B35" s="141" t="s">
        <v>1095</v>
      </c>
      <c r="C35" s="251" t="n">
        <v>0</v>
      </c>
    </row>
    <row r="36" customFormat="false" ht="15" hidden="false" customHeight="false" outlineLevel="0" collapsed="false">
      <c r="A36" s="133" t="n">
        <v>18</v>
      </c>
      <c r="B36" s="250" t="s">
        <v>806</v>
      </c>
      <c r="C36" s="143" t="n">
        <f aca="false">SUM(C37:C41)</f>
        <v>0</v>
      </c>
    </row>
    <row r="37" customFormat="false" ht="15" hidden="false" customHeight="false" outlineLevel="0" collapsed="false">
      <c r="A37" s="136" t="n">
        <v>181</v>
      </c>
      <c r="B37" s="141" t="s">
        <v>1096</v>
      </c>
      <c r="C37" s="109"/>
    </row>
    <row r="38" customFormat="false" ht="15" hidden="false" customHeight="false" outlineLevel="0" collapsed="false">
      <c r="A38" s="136" t="n">
        <v>182</v>
      </c>
      <c r="B38" s="141" t="s">
        <v>1097</v>
      </c>
      <c r="C38" s="109"/>
    </row>
    <row r="39" customFormat="false" ht="15" hidden="false" customHeight="false" outlineLevel="0" collapsed="false">
      <c r="A39" s="136" t="n">
        <v>183</v>
      </c>
      <c r="B39" s="141" t="s">
        <v>1098</v>
      </c>
      <c r="C39" s="109"/>
    </row>
    <row r="40" customFormat="false" ht="15" hidden="false" customHeight="false" outlineLevel="0" collapsed="false">
      <c r="A40" s="136" t="n">
        <v>184</v>
      </c>
      <c r="B40" s="141" t="s">
        <v>1099</v>
      </c>
      <c r="C40" s="109"/>
    </row>
    <row r="41" customFormat="false" ht="15" hidden="false" customHeight="false" outlineLevel="0" collapsed="false">
      <c r="A41" s="136" t="n">
        <v>185</v>
      </c>
      <c r="B41" s="141" t="s">
        <v>28</v>
      </c>
      <c r="C41" s="109"/>
    </row>
    <row r="42" customFormat="false" ht="15" hidden="false" customHeight="false" outlineLevel="0" collapsed="false">
      <c r="A42" s="146" t="n">
        <v>2</v>
      </c>
      <c r="B42" s="252" t="s">
        <v>1100</v>
      </c>
      <c r="C42" s="149" t="n">
        <f aca="false">C43+C50+C58+C64+C69+C76+C86</f>
        <v>2229204</v>
      </c>
    </row>
    <row r="43" customFormat="false" ht="15" hidden="false" customHeight="false" outlineLevel="0" collapsed="false">
      <c r="A43" s="133" t="n">
        <v>21</v>
      </c>
      <c r="B43" s="250" t="s">
        <v>1101</v>
      </c>
      <c r="C43" s="236" t="n">
        <f aca="false">SUM(C44:C49)</f>
        <v>0</v>
      </c>
    </row>
    <row r="44" customFormat="false" ht="15" hidden="false" customHeight="false" outlineLevel="0" collapsed="false">
      <c r="A44" s="136" t="n">
        <v>211</v>
      </c>
      <c r="B44" s="141" t="s">
        <v>1102</v>
      </c>
      <c r="C44" s="109"/>
    </row>
    <row r="45" customFormat="false" ht="15" hidden="false" customHeight="false" outlineLevel="0" collapsed="false">
      <c r="A45" s="136" t="n">
        <v>212</v>
      </c>
      <c r="B45" s="141" t="s">
        <v>1103</v>
      </c>
      <c r="C45" s="251" t="n">
        <v>0</v>
      </c>
    </row>
    <row r="46" customFormat="false" ht="15" hidden="false" customHeight="false" outlineLevel="0" collapsed="false">
      <c r="A46" s="136" t="n">
        <v>213</v>
      </c>
      <c r="B46" s="141" t="s">
        <v>1104</v>
      </c>
      <c r="C46" s="109"/>
    </row>
    <row r="47" customFormat="false" ht="15" hidden="false" customHeight="false" outlineLevel="0" collapsed="false">
      <c r="A47" s="136" t="n">
        <v>214</v>
      </c>
      <c r="B47" s="141" t="s">
        <v>1105</v>
      </c>
      <c r="C47" s="109"/>
    </row>
    <row r="48" customFormat="false" ht="15" hidden="false" customHeight="false" outlineLevel="0" collapsed="false">
      <c r="A48" s="136" t="n">
        <v>215</v>
      </c>
      <c r="B48" s="141" t="s">
        <v>1106</v>
      </c>
      <c r="C48" s="109"/>
    </row>
    <row r="49" customFormat="false" ht="15" hidden="false" customHeight="false" outlineLevel="0" collapsed="false">
      <c r="A49" s="136" t="n">
        <v>216</v>
      </c>
      <c r="B49" s="141" t="s">
        <v>1107</v>
      </c>
      <c r="C49" s="109"/>
    </row>
    <row r="50" customFormat="false" ht="15" hidden="false" customHeight="false" outlineLevel="0" collapsed="false">
      <c r="A50" s="133" t="n">
        <v>22</v>
      </c>
      <c r="B50" s="250" t="s">
        <v>1108</v>
      </c>
      <c r="C50" s="143" t="n">
        <f aca="false">SUM(C51:C57)</f>
        <v>0</v>
      </c>
    </row>
    <row r="51" customFormat="false" ht="15" hidden="false" customHeight="false" outlineLevel="0" collapsed="false">
      <c r="A51" s="136" t="n">
        <v>221</v>
      </c>
      <c r="B51" s="141" t="s">
        <v>1109</v>
      </c>
      <c r="C51" s="109"/>
    </row>
    <row r="52" customFormat="false" ht="15" hidden="false" customHeight="false" outlineLevel="0" collapsed="false">
      <c r="A52" s="136" t="n">
        <v>222</v>
      </c>
      <c r="B52" s="141" t="s">
        <v>1110</v>
      </c>
      <c r="C52" s="109"/>
    </row>
    <row r="53" customFormat="false" ht="15" hidden="false" customHeight="false" outlineLevel="0" collapsed="false">
      <c r="A53" s="136" t="n">
        <v>223</v>
      </c>
      <c r="B53" s="141" t="s">
        <v>1111</v>
      </c>
      <c r="C53" s="109"/>
    </row>
    <row r="54" customFormat="false" ht="15" hidden="false" customHeight="false" outlineLevel="0" collapsed="false">
      <c r="A54" s="136" t="n">
        <v>224</v>
      </c>
      <c r="B54" s="141" t="s">
        <v>1112</v>
      </c>
      <c r="C54" s="109"/>
    </row>
    <row r="55" customFormat="false" ht="15" hidden="false" customHeight="false" outlineLevel="0" collapsed="false">
      <c r="A55" s="136" t="n">
        <v>225</v>
      </c>
      <c r="B55" s="141" t="s">
        <v>1113</v>
      </c>
      <c r="C55" s="251" t="n">
        <v>0</v>
      </c>
    </row>
    <row r="56" customFormat="false" ht="15" hidden="false" customHeight="false" outlineLevel="0" collapsed="false">
      <c r="A56" s="136" t="n">
        <v>226</v>
      </c>
      <c r="B56" s="141" t="s">
        <v>1114</v>
      </c>
      <c r="C56" s="109"/>
    </row>
    <row r="57" customFormat="false" ht="15" hidden="false" customHeight="false" outlineLevel="0" collapsed="false">
      <c r="A57" s="136" t="n">
        <v>227</v>
      </c>
      <c r="B57" s="141" t="s">
        <v>1115</v>
      </c>
      <c r="C57" s="251" t="n">
        <v>0</v>
      </c>
    </row>
    <row r="58" customFormat="false" ht="15" hidden="false" customHeight="false" outlineLevel="0" collapsed="false">
      <c r="A58" s="133" t="n">
        <v>23</v>
      </c>
      <c r="B58" s="250" t="s">
        <v>1116</v>
      </c>
      <c r="C58" s="143" t="n">
        <f aca="false">SUM(C59:C63)</f>
        <v>0</v>
      </c>
    </row>
    <row r="59" customFormat="false" ht="15" hidden="false" customHeight="false" outlineLevel="0" collapsed="false">
      <c r="A59" s="136" t="n">
        <v>231</v>
      </c>
      <c r="B59" s="141" t="s">
        <v>1117</v>
      </c>
      <c r="C59" s="109"/>
    </row>
    <row r="60" customFormat="false" ht="15" hidden="false" customHeight="false" outlineLevel="0" collapsed="false">
      <c r="A60" s="136" t="n">
        <v>232</v>
      </c>
      <c r="B60" s="141" t="s">
        <v>1118</v>
      </c>
      <c r="C60" s="251" t="n">
        <v>0</v>
      </c>
    </row>
    <row r="61" customFormat="false" ht="15" hidden="false" customHeight="false" outlineLevel="0" collapsed="false">
      <c r="A61" s="136" t="n">
        <v>233</v>
      </c>
      <c r="B61" s="141" t="s">
        <v>1119</v>
      </c>
      <c r="C61" s="251" t="n">
        <v>0</v>
      </c>
    </row>
    <row r="62" customFormat="false" ht="15" hidden="false" customHeight="false" outlineLevel="0" collapsed="false">
      <c r="A62" s="136" t="n">
        <v>234</v>
      </c>
      <c r="B62" s="141" t="s">
        <v>1120</v>
      </c>
      <c r="C62" s="251" t="n">
        <v>0</v>
      </c>
    </row>
    <row r="63" customFormat="false" ht="15" hidden="false" customHeight="false" outlineLevel="0" collapsed="false">
      <c r="A63" s="136" t="n">
        <v>235</v>
      </c>
      <c r="B63" s="141" t="s">
        <v>1121</v>
      </c>
      <c r="C63" s="251" t="n">
        <v>0</v>
      </c>
    </row>
    <row r="64" customFormat="false" ht="15" hidden="false" customHeight="false" outlineLevel="0" collapsed="false">
      <c r="A64" s="133" t="n">
        <v>24</v>
      </c>
      <c r="B64" s="250" t="s">
        <v>1122</v>
      </c>
      <c r="C64" s="143" t="n">
        <f aca="false">SUM(C65:C68)</f>
        <v>0</v>
      </c>
    </row>
    <row r="65" customFormat="false" ht="15" hidden="false" customHeight="false" outlineLevel="0" collapsed="false">
      <c r="A65" s="136" t="n">
        <v>241</v>
      </c>
      <c r="B65" s="141" t="s">
        <v>1123</v>
      </c>
      <c r="C65" s="109"/>
    </row>
    <row r="66" customFormat="false" ht="15" hidden="false" customHeight="false" outlineLevel="0" collapsed="false">
      <c r="A66" s="136" t="n">
        <v>242</v>
      </c>
      <c r="B66" s="141" t="s">
        <v>1124</v>
      </c>
      <c r="C66" s="109"/>
    </row>
    <row r="67" customFormat="false" ht="15" hidden="false" customHeight="false" outlineLevel="0" collapsed="false">
      <c r="A67" s="136" t="n">
        <v>243</v>
      </c>
      <c r="B67" s="141" t="s">
        <v>1125</v>
      </c>
      <c r="C67" s="251" t="n">
        <v>0</v>
      </c>
    </row>
    <row r="68" customFormat="false" ht="15" hidden="false" customHeight="false" outlineLevel="0" collapsed="false">
      <c r="A68" s="136" t="n">
        <v>244</v>
      </c>
      <c r="B68" s="141" t="s">
        <v>1126</v>
      </c>
      <c r="C68" s="109"/>
    </row>
    <row r="69" customFormat="false" ht="15" hidden="false" customHeight="false" outlineLevel="0" collapsed="false">
      <c r="A69" s="133" t="n">
        <v>25</v>
      </c>
      <c r="B69" s="250" t="s">
        <v>1127</v>
      </c>
      <c r="C69" s="143" t="n">
        <f aca="false">SUM(C70:C75)</f>
        <v>0</v>
      </c>
    </row>
    <row r="70" customFormat="false" ht="15" hidden="false" customHeight="false" outlineLevel="0" collapsed="false">
      <c r="A70" s="136" t="n">
        <v>251</v>
      </c>
      <c r="B70" s="141" t="s">
        <v>1128</v>
      </c>
      <c r="C70" s="109"/>
    </row>
    <row r="71" customFormat="false" ht="15" hidden="false" customHeight="false" outlineLevel="0" collapsed="false">
      <c r="A71" s="136" t="n">
        <v>252</v>
      </c>
      <c r="B71" s="141" t="s">
        <v>1129</v>
      </c>
      <c r="C71" s="251" t="n">
        <v>0</v>
      </c>
    </row>
    <row r="72" customFormat="false" ht="15" hidden="false" customHeight="false" outlineLevel="0" collapsed="false">
      <c r="A72" s="136" t="n">
        <v>253</v>
      </c>
      <c r="B72" s="141" t="s">
        <v>1130</v>
      </c>
      <c r="C72" s="251" t="n">
        <v>0</v>
      </c>
    </row>
    <row r="73" customFormat="false" ht="15" hidden="false" customHeight="false" outlineLevel="0" collapsed="false">
      <c r="A73" s="136" t="n">
        <v>254</v>
      </c>
      <c r="B73" s="141" t="s">
        <v>1131</v>
      </c>
      <c r="C73" s="251" t="n">
        <v>0</v>
      </c>
    </row>
    <row r="74" customFormat="false" ht="15" hidden="false" customHeight="false" outlineLevel="0" collapsed="false">
      <c r="A74" s="136" t="n">
        <v>255</v>
      </c>
      <c r="B74" s="141" t="s">
        <v>1132</v>
      </c>
      <c r="C74" s="251" t="n">
        <v>0</v>
      </c>
    </row>
    <row r="75" customFormat="false" ht="15" hidden="false" customHeight="false" outlineLevel="0" collapsed="false">
      <c r="A75" s="136" t="n">
        <v>256</v>
      </c>
      <c r="B75" s="141" t="s">
        <v>1133</v>
      </c>
      <c r="C75" s="109"/>
    </row>
    <row r="76" customFormat="false" ht="15" hidden="false" customHeight="false" outlineLevel="0" collapsed="false">
      <c r="A76" s="133" t="n">
        <v>26</v>
      </c>
      <c r="B76" s="250" t="s">
        <v>1134</v>
      </c>
      <c r="C76" s="143" t="n">
        <f aca="false">SUM(C77:C85)</f>
        <v>2229204</v>
      </c>
    </row>
    <row r="77" customFormat="false" ht="15" hidden="false" customHeight="false" outlineLevel="0" collapsed="false">
      <c r="A77" s="136" t="n">
        <v>261</v>
      </c>
      <c r="B77" s="141" t="s">
        <v>1135</v>
      </c>
      <c r="C77" s="109" t="n">
        <v>478514</v>
      </c>
    </row>
    <row r="78" customFormat="false" ht="15" hidden="false" customHeight="false" outlineLevel="0" collapsed="false">
      <c r="A78" s="136" t="n">
        <v>262</v>
      </c>
      <c r="B78" s="141" t="s">
        <v>1136</v>
      </c>
      <c r="C78" s="109" t="n">
        <v>145783</v>
      </c>
    </row>
    <row r="79" customFormat="false" ht="15" hidden="false" customHeight="false" outlineLevel="0" collapsed="false">
      <c r="A79" s="136" t="n">
        <v>263</v>
      </c>
      <c r="B79" s="141" t="s">
        <v>1137</v>
      </c>
      <c r="C79" s="109" t="n">
        <v>229204</v>
      </c>
    </row>
    <row r="80" customFormat="false" ht="15" hidden="false" customHeight="false" outlineLevel="0" collapsed="false">
      <c r="A80" s="136" t="n">
        <v>264</v>
      </c>
      <c r="B80" s="141" t="s">
        <v>1138</v>
      </c>
      <c r="C80" s="251" t="n">
        <v>0</v>
      </c>
    </row>
    <row r="81" customFormat="false" ht="15" hidden="false" customHeight="false" outlineLevel="0" collapsed="false">
      <c r="A81" s="136" t="n">
        <v>265</v>
      </c>
      <c r="B81" s="141" t="s">
        <v>1139</v>
      </c>
      <c r="C81" s="109" t="n">
        <v>847514</v>
      </c>
    </row>
    <row r="82" customFormat="false" ht="15" hidden="false" customHeight="false" outlineLevel="0" collapsed="false">
      <c r="A82" s="136" t="n">
        <v>266</v>
      </c>
      <c r="B82" s="141" t="s">
        <v>1140</v>
      </c>
      <c r="C82" s="109"/>
    </row>
    <row r="83" customFormat="false" ht="15" hidden="false" customHeight="false" outlineLevel="0" collapsed="false">
      <c r="A83" s="136" t="n">
        <v>267</v>
      </c>
      <c r="B83" s="141" t="s">
        <v>1141</v>
      </c>
      <c r="C83" s="109" t="n">
        <v>0</v>
      </c>
    </row>
    <row r="84" customFormat="false" ht="15" hidden="false" customHeight="false" outlineLevel="0" collapsed="false">
      <c r="A84" s="136" t="n">
        <v>268</v>
      </c>
      <c r="B84" s="141" t="s">
        <v>1142</v>
      </c>
      <c r="C84" s="109"/>
    </row>
    <row r="85" customFormat="false" ht="15" hidden="false" customHeight="false" outlineLevel="0" collapsed="false">
      <c r="A85" s="136" t="n">
        <v>269</v>
      </c>
      <c r="B85" s="141" t="s">
        <v>1143</v>
      </c>
      <c r="C85" s="109" t="n">
        <v>528189</v>
      </c>
    </row>
    <row r="86" customFormat="false" ht="15" hidden="false" customHeight="false" outlineLevel="0" collapsed="false">
      <c r="A86" s="133" t="n">
        <v>27</v>
      </c>
      <c r="B86" s="250" t="s">
        <v>1144</v>
      </c>
      <c r="C86" s="143" t="n">
        <f aca="false">SUM(C87:C87)</f>
        <v>0</v>
      </c>
    </row>
    <row r="87" customFormat="false" ht="15" hidden="false" customHeight="false" outlineLevel="0" collapsed="false">
      <c r="A87" s="136" t="n">
        <v>271</v>
      </c>
      <c r="B87" s="141" t="s">
        <v>1145</v>
      </c>
      <c r="C87" s="109"/>
    </row>
    <row r="88" customFormat="false" ht="15" hidden="false" customHeight="false" outlineLevel="0" collapsed="false">
      <c r="A88" s="129" t="n">
        <v>3</v>
      </c>
      <c r="B88" s="249" t="s">
        <v>1146</v>
      </c>
      <c r="C88" s="132" t="n">
        <f aca="false">C89+C92+C99+C106+C110+C117+C119+C122+C127</f>
        <v>0</v>
      </c>
    </row>
    <row r="89" customFormat="false" ht="15" hidden="false" customHeight="false" outlineLevel="0" collapsed="false">
      <c r="A89" s="133" t="n">
        <v>31</v>
      </c>
      <c r="B89" s="250" t="s">
        <v>1147</v>
      </c>
      <c r="C89" s="143" t="n">
        <f aca="false">SUM(C90:C91)</f>
        <v>0</v>
      </c>
    </row>
    <row r="90" customFormat="false" ht="15" hidden="false" customHeight="false" outlineLevel="0" collapsed="false">
      <c r="A90" s="136" t="n">
        <v>311</v>
      </c>
      <c r="B90" s="141" t="s">
        <v>1148</v>
      </c>
      <c r="C90" s="109"/>
    </row>
    <row r="91" customFormat="false" ht="15" hidden="false" customHeight="false" outlineLevel="0" collapsed="false">
      <c r="A91" s="136" t="n">
        <v>312</v>
      </c>
      <c r="B91" s="141" t="s">
        <v>1149</v>
      </c>
      <c r="C91" s="109"/>
    </row>
    <row r="92" customFormat="false" ht="15" hidden="false" customHeight="false" outlineLevel="0" collapsed="false">
      <c r="A92" s="133" t="n">
        <v>32</v>
      </c>
      <c r="B92" s="250" t="s">
        <v>1150</v>
      </c>
      <c r="C92" s="143" t="n">
        <f aca="false">SUM(C93:C98)</f>
        <v>0</v>
      </c>
    </row>
    <row r="93" customFormat="false" ht="15" hidden="false" customHeight="false" outlineLevel="0" collapsed="false">
      <c r="A93" s="136" t="n">
        <v>321</v>
      </c>
      <c r="B93" s="141" t="s">
        <v>1151</v>
      </c>
      <c r="C93" s="109"/>
    </row>
    <row r="94" customFormat="false" ht="15" hidden="false" customHeight="false" outlineLevel="0" collapsed="false">
      <c r="A94" s="136" t="n">
        <v>322</v>
      </c>
      <c r="B94" s="141" t="s">
        <v>1152</v>
      </c>
      <c r="C94" s="109"/>
    </row>
    <row r="95" customFormat="false" ht="15" hidden="false" customHeight="false" outlineLevel="0" collapsed="false">
      <c r="A95" s="136" t="n">
        <v>323</v>
      </c>
      <c r="B95" s="141" t="s">
        <v>1153</v>
      </c>
      <c r="C95" s="109"/>
    </row>
    <row r="96" customFormat="false" ht="15" hidden="false" customHeight="false" outlineLevel="0" collapsed="false">
      <c r="A96" s="136" t="n">
        <v>324</v>
      </c>
      <c r="B96" s="141" t="s">
        <v>1154</v>
      </c>
      <c r="C96" s="109"/>
    </row>
    <row r="97" customFormat="false" ht="15" hidden="false" customHeight="false" outlineLevel="0" collapsed="false">
      <c r="A97" s="136" t="n">
        <v>325</v>
      </c>
      <c r="B97" s="141" t="s">
        <v>1155</v>
      </c>
      <c r="C97" s="109"/>
    </row>
    <row r="98" customFormat="false" ht="15" hidden="false" customHeight="false" outlineLevel="0" collapsed="false">
      <c r="A98" s="136" t="n">
        <v>326</v>
      </c>
      <c r="B98" s="141" t="s">
        <v>1156</v>
      </c>
      <c r="C98" s="251" t="n">
        <v>0</v>
      </c>
    </row>
    <row r="99" customFormat="false" ht="15" hidden="false" customHeight="false" outlineLevel="0" collapsed="false">
      <c r="A99" s="133" t="n">
        <v>33</v>
      </c>
      <c r="B99" s="250" t="s">
        <v>1157</v>
      </c>
      <c r="C99" s="143" t="n">
        <f aca="false">SUM(C100:C105)</f>
        <v>0</v>
      </c>
    </row>
    <row r="100" customFormat="false" ht="15" hidden="false" customHeight="false" outlineLevel="0" collapsed="false">
      <c r="A100" s="136" t="n">
        <v>331</v>
      </c>
      <c r="B100" s="141" t="s">
        <v>1158</v>
      </c>
      <c r="C100" s="251" t="n">
        <v>0</v>
      </c>
    </row>
    <row r="101" customFormat="false" ht="15" hidden="false" customHeight="false" outlineLevel="0" collapsed="false">
      <c r="A101" s="136" t="n">
        <v>332</v>
      </c>
      <c r="B101" s="141" t="s">
        <v>1159</v>
      </c>
      <c r="C101" s="251" t="n">
        <v>0</v>
      </c>
    </row>
    <row r="102" customFormat="false" ht="15" hidden="false" customHeight="false" outlineLevel="0" collapsed="false">
      <c r="A102" s="136" t="n">
        <v>333</v>
      </c>
      <c r="B102" s="141" t="s">
        <v>1160</v>
      </c>
      <c r="C102" s="251" t="n">
        <v>0</v>
      </c>
    </row>
    <row r="103" customFormat="false" ht="15" hidden="false" customHeight="false" outlineLevel="0" collapsed="false">
      <c r="A103" s="136" t="n">
        <v>334</v>
      </c>
      <c r="B103" s="141" t="s">
        <v>1161</v>
      </c>
      <c r="C103" s="251" t="n">
        <v>0</v>
      </c>
    </row>
    <row r="104" customFormat="false" ht="15" hidden="false" customHeight="false" outlineLevel="0" collapsed="false">
      <c r="A104" s="136" t="n">
        <v>335</v>
      </c>
      <c r="B104" s="141" t="s">
        <v>1162</v>
      </c>
      <c r="C104" s="109"/>
    </row>
    <row r="105" customFormat="false" ht="15" hidden="false" customHeight="false" outlineLevel="0" collapsed="false">
      <c r="A105" s="136" t="n">
        <v>336</v>
      </c>
      <c r="B105" s="141" t="s">
        <v>1163</v>
      </c>
      <c r="C105" s="109"/>
    </row>
    <row r="106" customFormat="false" ht="15" hidden="false" customHeight="false" outlineLevel="0" collapsed="false">
      <c r="A106" s="133" t="n">
        <v>34</v>
      </c>
      <c r="B106" s="250" t="s">
        <v>1164</v>
      </c>
      <c r="C106" s="143" t="n">
        <f aca="false">SUM(C107:C109)</f>
        <v>0</v>
      </c>
    </row>
    <row r="107" customFormat="false" ht="15" hidden="false" customHeight="false" outlineLevel="0" collapsed="false">
      <c r="A107" s="136" t="n">
        <v>341</v>
      </c>
      <c r="B107" s="141" t="s">
        <v>1165</v>
      </c>
      <c r="C107" s="251" t="n">
        <v>0</v>
      </c>
    </row>
    <row r="108" customFormat="false" ht="15" hidden="false" customHeight="false" outlineLevel="0" collapsed="false">
      <c r="A108" s="136" t="n">
        <v>342</v>
      </c>
      <c r="B108" s="141" t="s">
        <v>1166</v>
      </c>
      <c r="C108" s="251" t="n">
        <v>0</v>
      </c>
    </row>
    <row r="109" customFormat="false" ht="15" hidden="false" customHeight="false" outlineLevel="0" collapsed="false">
      <c r="A109" s="136" t="n">
        <v>343</v>
      </c>
      <c r="B109" s="141" t="s">
        <v>1167</v>
      </c>
      <c r="C109" s="251" t="n">
        <v>0</v>
      </c>
    </row>
    <row r="110" customFormat="false" ht="15" hidden="false" customHeight="false" outlineLevel="0" collapsed="false">
      <c r="A110" s="133" t="n">
        <v>35</v>
      </c>
      <c r="B110" s="250" t="s">
        <v>1168</v>
      </c>
      <c r="C110" s="143" t="n">
        <f aca="false">SUM(C111:C116)</f>
        <v>0</v>
      </c>
    </row>
    <row r="111" customFormat="false" ht="15" hidden="false" customHeight="false" outlineLevel="0" collapsed="false">
      <c r="A111" s="136" t="n">
        <v>351</v>
      </c>
      <c r="B111" s="141" t="s">
        <v>1169</v>
      </c>
      <c r="C111" s="109"/>
    </row>
    <row r="112" customFormat="false" ht="15" hidden="false" customHeight="false" outlineLevel="0" collapsed="false">
      <c r="A112" s="136" t="n">
        <v>352</v>
      </c>
      <c r="B112" s="141" t="s">
        <v>1170</v>
      </c>
      <c r="C112" s="109"/>
    </row>
    <row r="113" customFormat="false" ht="15" hidden="false" customHeight="false" outlineLevel="0" collapsed="false">
      <c r="A113" s="136" t="n">
        <v>353</v>
      </c>
      <c r="B113" s="141" t="s">
        <v>1171</v>
      </c>
      <c r="C113" s="251" t="n">
        <v>0</v>
      </c>
    </row>
    <row r="114" customFormat="false" ht="15" hidden="false" customHeight="false" outlineLevel="0" collapsed="false">
      <c r="A114" s="136" t="n">
        <v>354</v>
      </c>
      <c r="B114" s="141" t="s">
        <v>1172</v>
      </c>
      <c r="C114" s="251" t="n">
        <v>0</v>
      </c>
    </row>
    <row r="115" customFormat="false" ht="15" hidden="false" customHeight="false" outlineLevel="0" collapsed="false">
      <c r="A115" s="136" t="n">
        <v>355</v>
      </c>
      <c r="B115" s="141" t="s">
        <v>1173</v>
      </c>
      <c r="C115" s="251" t="n">
        <v>0</v>
      </c>
    </row>
    <row r="116" customFormat="false" ht="15" hidden="false" customHeight="false" outlineLevel="0" collapsed="false">
      <c r="A116" s="136" t="n">
        <v>356</v>
      </c>
      <c r="B116" s="141" t="s">
        <v>1174</v>
      </c>
      <c r="C116" s="109"/>
    </row>
    <row r="117" customFormat="false" ht="15" hidden="false" customHeight="false" outlineLevel="0" collapsed="false">
      <c r="A117" s="133" t="n">
        <v>36</v>
      </c>
      <c r="B117" s="250" t="s">
        <v>1175</v>
      </c>
      <c r="C117" s="143" t="n">
        <f aca="false">SUM(C118:C118)</f>
        <v>0</v>
      </c>
    </row>
    <row r="118" customFormat="false" ht="15" hidden="false" customHeight="false" outlineLevel="0" collapsed="false">
      <c r="A118" s="136" t="n">
        <v>361</v>
      </c>
      <c r="B118" s="141" t="s">
        <v>1176</v>
      </c>
      <c r="C118" s="109"/>
    </row>
    <row r="119" customFormat="false" ht="15" hidden="false" customHeight="false" outlineLevel="0" collapsed="false">
      <c r="A119" s="133" t="n">
        <v>37</v>
      </c>
      <c r="B119" s="250" t="s">
        <v>1177</v>
      </c>
      <c r="C119" s="143" t="n">
        <f aca="false">SUM(C120:C121)</f>
        <v>0</v>
      </c>
    </row>
    <row r="120" customFormat="false" ht="15" hidden="false" customHeight="false" outlineLevel="0" collapsed="false">
      <c r="A120" s="136" t="n">
        <v>371</v>
      </c>
      <c r="B120" s="141" t="s">
        <v>1178</v>
      </c>
      <c r="C120" s="109"/>
    </row>
    <row r="121" customFormat="false" ht="15" hidden="false" customHeight="false" outlineLevel="0" collapsed="false">
      <c r="A121" s="136" t="n">
        <v>372</v>
      </c>
      <c r="B121" s="141" t="s">
        <v>1179</v>
      </c>
      <c r="C121" s="251" t="n">
        <v>0</v>
      </c>
    </row>
    <row r="122" customFormat="false" ht="15" hidden="false" customHeight="false" outlineLevel="0" collapsed="false">
      <c r="A122" s="133" t="n">
        <v>38</v>
      </c>
      <c r="B122" s="250" t="s">
        <v>1180</v>
      </c>
      <c r="C122" s="143" t="n">
        <f aca="false">SUM(C123:C126)</f>
        <v>0</v>
      </c>
    </row>
    <row r="123" customFormat="false" ht="15" hidden="false" customHeight="false" outlineLevel="0" collapsed="false">
      <c r="A123" s="136" t="n">
        <v>381</v>
      </c>
      <c r="B123" s="141" t="s">
        <v>1181</v>
      </c>
      <c r="C123" s="251" t="n">
        <v>0</v>
      </c>
    </row>
    <row r="124" customFormat="false" ht="15" hidden="false" customHeight="false" outlineLevel="0" collapsed="false">
      <c r="A124" s="136" t="n">
        <v>382</v>
      </c>
      <c r="B124" s="141" t="s">
        <v>1182</v>
      </c>
      <c r="C124" s="251" t="n">
        <v>0</v>
      </c>
    </row>
    <row r="125" customFormat="false" ht="15" hidden="false" customHeight="false" outlineLevel="0" collapsed="false">
      <c r="A125" s="136" t="n">
        <v>383</v>
      </c>
      <c r="B125" s="141" t="s">
        <v>1183</v>
      </c>
      <c r="C125" s="251" t="n">
        <v>0</v>
      </c>
    </row>
    <row r="126" customFormat="false" ht="15" hidden="false" customHeight="false" outlineLevel="0" collapsed="false">
      <c r="A126" s="136" t="n">
        <v>384</v>
      </c>
      <c r="B126" s="141" t="s">
        <v>1184</v>
      </c>
      <c r="C126" s="251" t="n">
        <v>0</v>
      </c>
    </row>
    <row r="127" customFormat="false" ht="15" hidden="false" customHeight="false" outlineLevel="0" collapsed="false">
      <c r="A127" s="133" t="n">
        <v>39</v>
      </c>
      <c r="B127" s="250" t="s">
        <v>1185</v>
      </c>
      <c r="C127" s="143" t="n">
        <f aca="false">SUM(C128:C130)</f>
        <v>0</v>
      </c>
    </row>
    <row r="128" customFormat="false" ht="15" hidden="false" customHeight="false" outlineLevel="0" collapsed="false">
      <c r="A128" s="136" t="n">
        <v>391</v>
      </c>
      <c r="B128" s="141" t="s">
        <v>1186</v>
      </c>
      <c r="C128" s="109"/>
    </row>
    <row r="129" customFormat="false" ht="15" hidden="false" customHeight="false" outlineLevel="0" collapsed="false">
      <c r="A129" s="136" t="n">
        <v>392</v>
      </c>
      <c r="B129" s="141" t="s">
        <v>1187</v>
      </c>
      <c r="C129" s="109"/>
    </row>
    <row r="130" customFormat="false" ht="15" hidden="false" customHeight="false" outlineLevel="0" collapsed="false">
      <c r="A130" s="136" t="n">
        <v>393</v>
      </c>
      <c r="B130" s="141" t="s">
        <v>1188</v>
      </c>
      <c r="C130" s="109"/>
    </row>
    <row r="131" customFormat="false" ht="15" hidden="false" customHeight="false" outlineLevel="0" collapsed="false">
      <c r="A131" s="129" t="n">
        <v>4</v>
      </c>
      <c r="B131" s="249" t="s">
        <v>1189</v>
      </c>
      <c r="C131" s="132" t="n">
        <f aca="false">C132+C135+C139+C144</f>
        <v>0</v>
      </c>
    </row>
    <row r="132" customFormat="false" ht="30" hidden="false" customHeight="false" outlineLevel="0" collapsed="false">
      <c r="A132" s="133" t="n">
        <v>41</v>
      </c>
      <c r="B132" s="250" t="s">
        <v>1190</v>
      </c>
      <c r="C132" s="143" t="n">
        <f aca="false">SUM(C133:C134)</f>
        <v>0</v>
      </c>
    </row>
    <row r="133" customFormat="false" ht="15" hidden="false" customHeight="false" outlineLevel="0" collapsed="false">
      <c r="A133" s="136" t="n">
        <v>411</v>
      </c>
      <c r="B133" s="141" t="s">
        <v>1191</v>
      </c>
      <c r="C133" s="109"/>
    </row>
    <row r="134" customFormat="false" ht="15" hidden="false" customHeight="false" outlineLevel="0" collapsed="false">
      <c r="A134" s="136" t="n">
        <v>412</v>
      </c>
      <c r="B134" s="141" t="s">
        <v>1192</v>
      </c>
      <c r="C134" s="251" t="n">
        <v>0</v>
      </c>
    </row>
    <row r="135" customFormat="false" ht="30" hidden="false" customHeight="false" outlineLevel="0" collapsed="false">
      <c r="A135" s="133" t="n">
        <v>42</v>
      </c>
      <c r="B135" s="250" t="s">
        <v>1193</v>
      </c>
      <c r="C135" s="143" t="n">
        <f aca="false">SUM(C136:C138)</f>
        <v>0</v>
      </c>
    </row>
    <row r="136" customFormat="false" ht="15" hidden="false" customHeight="false" outlineLevel="0" collapsed="false">
      <c r="A136" s="136" t="n">
        <v>421</v>
      </c>
      <c r="B136" s="141" t="s">
        <v>1194</v>
      </c>
      <c r="C136" s="109"/>
    </row>
    <row r="137" customFormat="false" ht="15" hidden="false" customHeight="false" outlineLevel="0" collapsed="false">
      <c r="A137" s="136" t="n">
        <v>422</v>
      </c>
      <c r="B137" s="141" t="s">
        <v>1195</v>
      </c>
      <c r="C137" s="251" t="n">
        <v>0</v>
      </c>
    </row>
    <row r="138" customFormat="false" ht="15" hidden="false" customHeight="false" outlineLevel="0" collapsed="false">
      <c r="A138" s="136" t="n">
        <v>423</v>
      </c>
      <c r="B138" s="141" t="s">
        <v>1196</v>
      </c>
      <c r="C138" s="251" t="n">
        <v>0</v>
      </c>
    </row>
    <row r="139" customFormat="false" ht="15" hidden="false" customHeight="false" outlineLevel="0" collapsed="false">
      <c r="A139" s="133" t="n">
        <v>43</v>
      </c>
      <c r="B139" s="250" t="s">
        <v>1197</v>
      </c>
      <c r="C139" s="143" t="n">
        <f aca="false">SUM(C140:C143)</f>
        <v>0</v>
      </c>
    </row>
    <row r="140" customFormat="false" ht="15" hidden="false" customHeight="false" outlineLevel="0" collapsed="false">
      <c r="A140" s="136" t="n">
        <v>431</v>
      </c>
      <c r="B140" s="141" t="s">
        <v>1198</v>
      </c>
      <c r="C140" s="251" t="n">
        <v>0</v>
      </c>
    </row>
    <row r="141" customFormat="false" ht="15" hidden="false" customHeight="false" outlineLevel="0" collapsed="false">
      <c r="A141" s="136" t="n">
        <v>432</v>
      </c>
      <c r="B141" s="141" t="s">
        <v>1199</v>
      </c>
      <c r="C141" s="251" t="n">
        <v>0</v>
      </c>
    </row>
    <row r="142" customFormat="false" ht="15" hidden="false" customHeight="false" outlineLevel="0" collapsed="false">
      <c r="A142" s="136" t="n">
        <v>433</v>
      </c>
      <c r="B142" s="141" t="s">
        <v>1200</v>
      </c>
      <c r="C142" s="251" t="n">
        <v>0</v>
      </c>
    </row>
    <row r="143" customFormat="false" ht="15" hidden="false" customHeight="false" outlineLevel="0" collapsed="false">
      <c r="A143" s="136" t="n">
        <v>434</v>
      </c>
      <c r="B143" s="141" t="s">
        <v>1201</v>
      </c>
      <c r="C143" s="251" t="n">
        <v>0</v>
      </c>
    </row>
    <row r="144" customFormat="false" ht="15" hidden="false" customHeight="false" outlineLevel="0" collapsed="false">
      <c r="A144" s="133" t="n">
        <v>44</v>
      </c>
      <c r="B144" s="250" t="s">
        <v>1202</v>
      </c>
      <c r="C144" s="143" t="n">
        <f aca="false">SUM(C145:C145)</f>
        <v>0</v>
      </c>
    </row>
    <row r="145" customFormat="false" ht="15" hidden="false" customHeight="false" outlineLevel="0" collapsed="false">
      <c r="A145" s="136" t="n">
        <v>441</v>
      </c>
      <c r="B145" s="141" t="s">
        <v>1203</v>
      </c>
      <c r="C145" s="109"/>
    </row>
    <row r="146" customFormat="false" ht="15" hidden="false" customHeight="false" outlineLevel="0" collapsed="false">
      <c r="B146" s="253" t="s">
        <v>1049</v>
      </c>
      <c r="C146" s="155" t="n">
        <f aca="false">C3+C42+C88+C131</f>
        <v>2229204</v>
      </c>
    </row>
    <row r="147" customFormat="false" ht="15" hidden="false" customHeight="false" outlineLevel="0" collapsed="false"/>
  </sheetData>
  <sheetProtection sheet="true" objects="true" scenarios="true"/>
  <mergeCells count="3">
    <mergeCell ref="A1:A2"/>
    <mergeCell ref="B1:B2"/>
    <mergeCell ref="C1:C2"/>
  </mergeCells>
  <conditionalFormatting sqref="C5">
    <cfRule type="expression" priority="2" aboveAverage="0" equalAverage="0" bottom="0" percent="0" rank="0" text="" dxfId="0">
      <formula>LEN(TRIM(C5))=0</formula>
    </cfRule>
  </conditionalFormatting>
  <conditionalFormatting sqref="C6">
    <cfRule type="expression" priority="3" aboveAverage="0" equalAverage="0" bottom="0" percent="0" rank="0" text="" dxfId="1">
      <formula>LEN(TRIM(C6))=0</formula>
    </cfRule>
  </conditionalFormatting>
  <conditionalFormatting sqref="C8:C11">
    <cfRule type="expression" priority="4" aboveAverage="0" equalAverage="0" bottom="0" percent="0" rank="0" text="" dxfId="2">
      <formula>LEN(TRIM(C8))=0</formula>
    </cfRule>
  </conditionalFormatting>
  <conditionalFormatting sqref="C13:C21">
    <cfRule type="expression" priority="5" aboveAverage="0" equalAverage="0" bottom="0" percent="0" rank="0" text="" dxfId="3">
      <formula>LEN(TRIM(C13))=0</formula>
    </cfRule>
  </conditionalFormatting>
  <conditionalFormatting sqref="C23">
    <cfRule type="expression" priority="6" aboveAverage="0" equalAverage="0" bottom="0" percent="0" rank="0" text="" dxfId="4">
      <formula>LEN(TRIM(C23))=0</formula>
    </cfRule>
  </conditionalFormatting>
  <conditionalFormatting sqref="C25:C26">
    <cfRule type="expression" priority="7" aboveAverage="0" equalAverage="0" bottom="0" percent="0" rank="0" text="" dxfId="5">
      <formula>LEN(TRIM(C25))=0</formula>
    </cfRule>
  </conditionalFormatting>
  <conditionalFormatting sqref="C28:C30">
    <cfRule type="expression" priority="8" aboveAverage="0" equalAverage="0" bottom="0" percent="0" rank="0" text="" dxfId="6">
      <formula>LEN(TRIM(C28))=0</formula>
    </cfRule>
  </conditionalFormatting>
  <conditionalFormatting sqref="C32:C35 C37:C41">
    <cfRule type="expression" priority="9" aboveAverage="0" equalAverage="0" bottom="0" percent="0" rank="0" text="" dxfId="7">
      <formula>LEN(TRIM(C32))=0</formula>
    </cfRule>
  </conditionalFormatting>
  <conditionalFormatting sqref="C44 C46 C48">
    <cfRule type="expression" priority="10" aboveAverage="0" equalAverage="0" bottom="0" percent="0" rank="0" text="" dxfId="8">
      <formula>LEN(TRIM(C44))=0</formula>
    </cfRule>
  </conditionalFormatting>
  <conditionalFormatting sqref="C45 C47 C49">
    <cfRule type="expression" priority="11" aboveAverage="0" equalAverage="0" bottom="0" percent="0" rank="0" text="" dxfId="9">
      <formula>LEN(TRIM(C45))=0</formula>
    </cfRule>
  </conditionalFormatting>
  <conditionalFormatting sqref="C51 C53 C55">
    <cfRule type="expression" priority="12" aboveAverage="0" equalAverage="0" bottom="0" percent="0" rank="0" text="" dxfId="10">
      <formula>LEN(TRIM(C51))=0</formula>
    </cfRule>
  </conditionalFormatting>
  <conditionalFormatting sqref="C52 C54 C56">
    <cfRule type="expression" priority="13" aboveAverage="0" equalAverage="0" bottom="0" percent="0" rank="0" text="" dxfId="11">
      <formula>LEN(TRIM(C52))=0</formula>
    </cfRule>
  </conditionalFormatting>
  <conditionalFormatting sqref="C57">
    <cfRule type="expression" priority="14" aboveAverage="0" equalAverage="0" bottom="0" percent="0" rank="0" text="" dxfId="12">
      <formula>LEN(TRIM(C57))=0</formula>
    </cfRule>
  </conditionalFormatting>
  <conditionalFormatting sqref="C59">
    <cfRule type="expression" priority="15" aboveAverage="0" equalAverage="0" bottom="0" percent="0" rank="0" text="" dxfId="13">
      <formula>LEN(TRIM(C59))=0</formula>
    </cfRule>
  </conditionalFormatting>
  <conditionalFormatting sqref="C60:C63">
    <cfRule type="expression" priority="16" aboveAverage="0" equalAverage="0" bottom="0" percent="0" rank="0" text="" dxfId="14">
      <formula>LEN(TRIM(C60))=0</formula>
    </cfRule>
  </conditionalFormatting>
  <conditionalFormatting sqref="C65:C68">
    <cfRule type="expression" priority="17" aboveAverage="0" equalAverage="0" bottom="0" percent="0" rank="0" text="" dxfId="15">
      <formula>LEN(TRIM(C65))=0</formula>
    </cfRule>
  </conditionalFormatting>
  <conditionalFormatting sqref="C70:C75">
    <cfRule type="expression" priority="18" aboveAverage="0" equalAverage="0" bottom="0" percent="0" rank="0" text="" dxfId="16">
      <formula>LEN(TRIM(C70))=0</formula>
    </cfRule>
  </conditionalFormatting>
  <conditionalFormatting sqref="C77:C85">
    <cfRule type="expression" priority="19" aboveAverage="0" equalAverage="0" bottom="0" percent="0" rank="0" text="" dxfId="17">
      <formula>LEN(TRIM(C77))=0</formula>
    </cfRule>
  </conditionalFormatting>
  <conditionalFormatting sqref="C87">
    <cfRule type="expression" priority="20" aboveAverage="0" equalAverage="0" bottom="0" percent="0" rank="0" text="" dxfId="18">
      <formula>LEN(TRIM(C87))=0</formula>
    </cfRule>
  </conditionalFormatting>
  <conditionalFormatting sqref="C90:C91">
    <cfRule type="expression" priority="21" aboveAverage="0" equalAverage="0" bottom="0" percent="0" rank="0" text="" dxfId="19">
      <formula>LEN(TRIM(C90))=0</formula>
    </cfRule>
  </conditionalFormatting>
  <conditionalFormatting sqref="C93:C98">
    <cfRule type="expression" priority="22" aboveAverage="0" equalAverage="0" bottom="0" percent="0" rank="0" text="" dxfId="20">
      <formula>LEN(TRIM(C93))=0</formula>
    </cfRule>
  </conditionalFormatting>
  <conditionalFormatting sqref="C100:C105">
    <cfRule type="expression" priority="23" aboveAverage="0" equalAverage="0" bottom="0" percent="0" rank="0" text="" dxfId="21">
      <formula>LEN(TRIM(C100))=0</formula>
    </cfRule>
  </conditionalFormatting>
  <conditionalFormatting sqref="C107:C109">
    <cfRule type="expression" priority="24" aboveAverage="0" equalAverage="0" bottom="0" percent="0" rank="0" text="" dxfId="22">
      <formula>LEN(TRIM(C107))=0</formula>
    </cfRule>
  </conditionalFormatting>
  <conditionalFormatting sqref="C111:C116">
    <cfRule type="expression" priority="25" aboveAverage="0" equalAverage="0" bottom="0" percent="0" rank="0" text="" dxfId="23">
      <formula>LEN(TRIM(C111))=0</formula>
    </cfRule>
  </conditionalFormatting>
  <conditionalFormatting sqref="C118">
    <cfRule type="expression" priority="26" aboveAverage="0" equalAverage="0" bottom="0" percent="0" rank="0" text="" dxfId="24">
      <formula>LEN(TRIM(C118))=0</formula>
    </cfRule>
  </conditionalFormatting>
  <conditionalFormatting sqref="C120:C121">
    <cfRule type="expression" priority="27" aboveAverage="0" equalAverage="0" bottom="0" percent="0" rank="0" text="" dxfId="25">
      <formula>LEN(TRIM(C120))=0</formula>
    </cfRule>
  </conditionalFormatting>
  <conditionalFormatting sqref="C123:C126">
    <cfRule type="expression" priority="28" aboveAverage="0" equalAverage="0" bottom="0" percent="0" rank="0" text="" dxfId="26">
      <formula>LEN(TRIM(C123))=0</formula>
    </cfRule>
  </conditionalFormatting>
  <conditionalFormatting sqref="C128:C130">
    <cfRule type="expression" priority="29" aboveAverage="0" equalAverage="0" bottom="0" percent="0" rank="0" text="" dxfId="27">
      <formula>LEN(TRIM(C128))=0</formula>
    </cfRule>
  </conditionalFormatting>
  <conditionalFormatting sqref="C133:C134">
    <cfRule type="expression" priority="30" aboveAverage="0" equalAverage="0" bottom="0" percent="0" rank="0" text="" dxfId="28">
      <formula>LEN(TRIM(C133))=0</formula>
    </cfRule>
  </conditionalFormatting>
  <conditionalFormatting sqref="C136:C138">
    <cfRule type="expression" priority="31" aboveAverage="0" equalAverage="0" bottom="0" percent="0" rank="0" text="" dxfId="29">
      <formula>LEN(TRIM(C136))=0</formula>
    </cfRule>
  </conditionalFormatting>
  <conditionalFormatting sqref="C140:C143">
    <cfRule type="expression" priority="32" aboveAverage="0" equalAverage="0" bottom="0" percent="0" rank="0" text="" dxfId="30">
      <formula>LEN(TRIM(C140))=0</formula>
    </cfRule>
  </conditionalFormatting>
  <conditionalFormatting sqref="C145">
    <cfRule type="expression" priority="33" aboveAverage="0" equalAverage="0" bottom="0" percent="0" rank="0" text="" dxfId="31">
      <formula>LEN(TRIM(C145))=0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C5:C6 C8:C11 C13:C21 C23 C25:C26 C28:C30 C32:C35 C37:C41 C44:C49 C51:C57 C59:C63 C65:C68 C70:C75 C77:C85 C87 C90:C91 C93:C98 C100:C105 C107:C109 C111:C116 C118 C120:C121 C123:C126 C128:C130 C133:C134 C136:C138 C140:C143 C145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45972222222222" bottom="0.748611111111111" header="0.511805555555555" footer="0.315277777777778"/>
  <pageSetup paperSize="1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&amp;C&amp;14PRESUPUESTO DE EGRESOS 
CLASIFICACIÓN FUNCIONAL DEL GASTO
Ente público de &amp;F
Ejercicio fiscal 2020</oddHeader>
    <oddFooter>&amp;RPágina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5" zeroHeight="true" outlineLevelRow="0" outlineLevelCol="0"/>
  <cols>
    <col collapsed="false" customWidth="true" hidden="false" outlineLevel="0" max="2" min="1" style="126" width="8.57"/>
    <col collapsed="false" customWidth="true" hidden="false" outlineLevel="0" max="3" min="3" style="126" width="67.14"/>
    <col collapsed="false" customWidth="true" hidden="false" outlineLevel="0" max="4" min="4" style="0" width="17.43"/>
    <col collapsed="false" customWidth="true" hidden="false" outlineLevel="0" max="5" min="5" style="0" width="1.71"/>
    <col collapsed="false" customWidth="false" hidden="true" outlineLevel="0" max="1025" min="6" style="0" width="11.43"/>
  </cols>
  <sheetData>
    <row r="1" customFormat="false" ht="15.75" hidden="false" customHeight="true" outlineLevel="0" collapsed="false">
      <c r="A1" s="254" t="s">
        <v>1280</v>
      </c>
      <c r="B1" s="255" t="s">
        <v>1281</v>
      </c>
      <c r="C1" s="256" t="s">
        <v>1282</v>
      </c>
      <c r="D1" s="257" t="s">
        <v>1245</v>
      </c>
    </row>
    <row r="2" customFormat="false" ht="15" hidden="false" customHeight="false" outlineLevel="0" collapsed="false">
      <c r="A2" s="254"/>
      <c r="B2" s="255"/>
      <c r="C2" s="256"/>
      <c r="D2" s="257"/>
    </row>
    <row r="3" customFormat="false" ht="15" hidden="false" customHeight="true" outlineLevel="0" collapsed="false">
      <c r="A3" s="258" t="s">
        <v>1283</v>
      </c>
      <c r="B3" s="259"/>
      <c r="C3" s="260" t="s">
        <v>1284</v>
      </c>
      <c r="D3" s="260"/>
    </row>
    <row r="4" customFormat="false" ht="15" hidden="false" customHeight="true" outlineLevel="0" collapsed="false">
      <c r="A4" s="258" t="s">
        <v>1285</v>
      </c>
      <c r="B4" s="259"/>
      <c r="C4" s="260" t="s">
        <v>1286</v>
      </c>
      <c r="D4" s="260"/>
    </row>
    <row r="5" customFormat="false" ht="15" hidden="false" customHeight="true" outlineLevel="0" collapsed="false">
      <c r="A5" s="258" t="s">
        <v>1287</v>
      </c>
      <c r="B5" s="259"/>
      <c r="C5" s="260" t="s">
        <v>1288</v>
      </c>
      <c r="D5" s="260"/>
    </row>
    <row r="6" customFormat="false" ht="15" hidden="false" customHeight="true" outlineLevel="0" collapsed="false">
      <c r="A6" s="261" t="s">
        <v>1289</v>
      </c>
      <c r="B6" s="262"/>
      <c r="C6" s="263" t="s">
        <v>1290</v>
      </c>
      <c r="D6" s="264" t="n">
        <v>2229204</v>
      </c>
    </row>
    <row r="7" customFormat="false" ht="15" hidden="false" customHeight="true" outlineLevel="0" collapsed="false">
      <c r="A7" s="261"/>
      <c r="B7" s="262"/>
      <c r="C7" s="263"/>
      <c r="D7" s="264"/>
    </row>
    <row r="8" customFormat="false" ht="15" hidden="false" customHeight="false" outlineLevel="0" collapsed="false">
      <c r="A8" s="263"/>
      <c r="B8" s="265"/>
      <c r="C8" s="266"/>
      <c r="D8" s="264"/>
    </row>
    <row r="9" customFormat="false" ht="15" hidden="false" customHeight="false" outlineLevel="0" collapsed="false">
      <c r="A9" s="263"/>
      <c r="B9" s="265"/>
      <c r="C9" s="266"/>
      <c r="D9" s="267"/>
    </row>
    <row r="10" customFormat="false" ht="15" hidden="false" customHeight="false" outlineLevel="0" collapsed="false">
      <c r="A10" s="263"/>
      <c r="B10" s="268"/>
      <c r="C10" s="266"/>
      <c r="D10" s="264"/>
    </row>
    <row r="11" customFormat="false" ht="15" hidden="false" customHeight="false" outlineLevel="0" collapsed="false">
      <c r="A11" s="263"/>
      <c r="B11" s="268"/>
      <c r="C11" s="266"/>
      <c r="D11" s="264"/>
    </row>
    <row r="12" customFormat="false" ht="15" hidden="false" customHeight="false" outlineLevel="0" collapsed="false">
      <c r="A12" s="263"/>
      <c r="B12" s="268"/>
      <c r="C12" s="266"/>
      <c r="D12" s="264"/>
    </row>
    <row r="13" customFormat="false" ht="15" hidden="false" customHeight="false" outlineLevel="0" collapsed="false">
      <c r="A13" s="263"/>
      <c r="B13" s="268"/>
      <c r="C13" s="266"/>
      <c r="D13" s="264"/>
    </row>
    <row r="14" customFormat="false" ht="15" hidden="false" customHeight="false" outlineLevel="0" collapsed="false">
      <c r="A14" s="263"/>
      <c r="B14" s="268"/>
      <c r="C14" s="266"/>
      <c r="D14" s="267"/>
    </row>
    <row r="15" customFormat="false" ht="15" hidden="false" customHeight="false" outlineLevel="0" collapsed="false">
      <c r="A15" s="263"/>
      <c r="B15" s="268"/>
      <c r="C15" s="266"/>
      <c r="D15" s="264"/>
    </row>
    <row r="16" customFormat="false" ht="15" hidden="false" customHeight="false" outlineLevel="0" collapsed="false">
      <c r="A16" s="263"/>
      <c r="B16" s="268"/>
      <c r="C16" s="266"/>
      <c r="D16" s="264"/>
    </row>
    <row r="17" customFormat="false" ht="15" hidden="false" customHeight="false" outlineLevel="0" collapsed="false">
      <c r="A17" s="263"/>
      <c r="B17" s="268"/>
      <c r="C17" s="266"/>
      <c r="D17" s="264"/>
    </row>
    <row r="18" customFormat="false" ht="15" hidden="false" customHeight="false" outlineLevel="0" collapsed="false">
      <c r="A18" s="263"/>
      <c r="B18" s="268"/>
      <c r="C18" s="266"/>
      <c r="D18" s="264"/>
    </row>
    <row r="19" customFormat="false" ht="15" hidden="false" customHeight="false" outlineLevel="0" collapsed="false">
      <c r="A19" s="263"/>
      <c r="B19" s="268"/>
      <c r="C19" s="266"/>
      <c r="D19" s="264"/>
    </row>
    <row r="20" customFormat="false" ht="15" hidden="false" customHeight="false" outlineLevel="0" collapsed="false">
      <c r="A20" s="263"/>
      <c r="B20" s="268"/>
      <c r="C20" s="266"/>
      <c r="D20" s="264"/>
    </row>
    <row r="21" customFormat="false" ht="15" hidden="false" customHeight="false" outlineLevel="0" collapsed="false">
      <c r="A21" s="263"/>
      <c r="B21" s="268"/>
      <c r="C21" s="266"/>
      <c r="D21" s="264"/>
    </row>
    <row r="22" customFormat="false" ht="15" hidden="false" customHeight="false" outlineLevel="0" collapsed="false">
      <c r="A22" s="263"/>
      <c r="B22" s="268"/>
      <c r="C22" s="266"/>
      <c r="D22" s="264"/>
    </row>
    <row r="23" customFormat="false" ht="15" hidden="false" customHeight="false" outlineLevel="0" collapsed="false">
      <c r="A23" s="263"/>
      <c r="B23" s="268"/>
      <c r="C23" s="266"/>
      <c r="D23" s="267"/>
    </row>
    <row r="24" customFormat="false" ht="15" hidden="false" customHeight="false" outlineLevel="0" collapsed="false">
      <c r="A24" s="263"/>
      <c r="B24" s="268"/>
      <c r="C24" s="266"/>
      <c r="D24" s="264"/>
    </row>
    <row r="25" customFormat="false" ht="15" hidden="false" customHeight="false" outlineLevel="0" collapsed="false">
      <c r="A25" s="263"/>
      <c r="B25" s="268"/>
      <c r="C25" s="266"/>
      <c r="D25" s="264"/>
    </row>
    <row r="26" customFormat="false" ht="15" hidden="false" customHeight="false" outlineLevel="0" collapsed="false">
      <c r="A26" s="263"/>
      <c r="B26" s="268"/>
      <c r="C26" s="266"/>
      <c r="D26" s="264"/>
    </row>
    <row r="27" customFormat="false" ht="15" hidden="false" customHeight="false" outlineLevel="0" collapsed="false">
      <c r="A27" s="263"/>
      <c r="B27" s="268"/>
      <c r="C27" s="266"/>
      <c r="D27" s="264"/>
    </row>
    <row r="28" customFormat="false" ht="15" hidden="false" customHeight="false" outlineLevel="0" collapsed="false">
      <c r="A28" s="263"/>
      <c r="B28" s="268"/>
      <c r="C28" s="266"/>
      <c r="D28" s="267"/>
    </row>
    <row r="29" customFormat="false" ht="15" hidden="false" customHeight="false" outlineLevel="0" collapsed="false">
      <c r="A29" s="263"/>
      <c r="B29" s="268"/>
      <c r="C29" s="266"/>
      <c r="D29" s="264"/>
    </row>
    <row r="30" customFormat="false" ht="15" hidden="false" customHeight="false" outlineLevel="0" collapsed="false">
      <c r="A30" s="263"/>
      <c r="B30" s="268"/>
      <c r="C30" s="266"/>
      <c r="D30" s="264"/>
    </row>
    <row r="31" customFormat="false" ht="15" hidden="false" customHeight="false" outlineLevel="0" collapsed="false">
      <c r="A31" s="263"/>
      <c r="B31" s="268"/>
      <c r="C31" s="266"/>
      <c r="D31" s="264"/>
    </row>
    <row r="32" customFormat="false" ht="15" hidden="false" customHeight="false" outlineLevel="0" collapsed="false">
      <c r="A32" s="263"/>
      <c r="B32" s="268"/>
      <c r="C32" s="266"/>
      <c r="D32" s="264"/>
    </row>
    <row r="33" customFormat="false" ht="15" hidden="false" customHeight="false" outlineLevel="0" collapsed="false">
      <c r="A33" s="263"/>
      <c r="B33" s="268"/>
      <c r="C33" s="266"/>
      <c r="D33" s="264"/>
    </row>
    <row r="34" customFormat="false" ht="15" hidden="false" customHeight="false" outlineLevel="0" collapsed="false">
      <c r="A34" s="263"/>
      <c r="B34" s="268"/>
      <c r="C34" s="266"/>
      <c r="D34" s="264"/>
    </row>
    <row r="35" customFormat="false" ht="15" hidden="false" customHeight="false" outlineLevel="0" collapsed="false">
      <c r="A35" s="263"/>
      <c r="B35" s="268"/>
      <c r="C35" s="266"/>
      <c r="D35" s="264"/>
    </row>
    <row r="36" customFormat="false" ht="15" hidden="false" customHeight="false" outlineLevel="0" collapsed="false">
      <c r="A36" s="263"/>
      <c r="B36" s="268"/>
      <c r="C36" s="266"/>
      <c r="D36" s="264"/>
    </row>
    <row r="37" customFormat="false" ht="15" hidden="false" customHeight="false" outlineLevel="0" collapsed="false">
      <c r="A37" s="263"/>
      <c r="B37" s="268"/>
      <c r="C37" s="266"/>
      <c r="D37" s="264"/>
    </row>
    <row r="38" customFormat="false" ht="15" hidden="false" customHeight="false" outlineLevel="0" collapsed="false">
      <c r="A38" s="263"/>
      <c r="B38" s="268"/>
      <c r="C38" s="266"/>
      <c r="D38" s="264"/>
    </row>
    <row r="39" customFormat="false" ht="15" hidden="false" customHeight="false" outlineLevel="0" collapsed="false">
      <c r="A39" s="263"/>
      <c r="B39" s="268"/>
      <c r="C39" s="266"/>
      <c r="D39" s="264"/>
    </row>
    <row r="40" customFormat="false" ht="15" hidden="false" customHeight="false" outlineLevel="0" collapsed="false">
      <c r="A40" s="263"/>
      <c r="B40" s="268"/>
      <c r="C40" s="266"/>
      <c r="D40" s="264"/>
    </row>
    <row r="41" customFormat="false" ht="15" hidden="false" customHeight="false" outlineLevel="0" collapsed="false">
      <c r="A41" s="263"/>
      <c r="B41" s="268"/>
      <c r="C41" s="266"/>
      <c r="D41" s="264"/>
    </row>
    <row r="42" customFormat="false" ht="15" hidden="false" customHeight="false" outlineLevel="0" collapsed="false">
      <c r="A42" s="263"/>
      <c r="B42" s="268"/>
      <c r="C42" s="266"/>
      <c r="D42" s="264"/>
    </row>
    <row r="43" customFormat="false" ht="15" hidden="false" customHeight="false" outlineLevel="0" collapsed="false">
      <c r="A43" s="263"/>
      <c r="B43" s="268"/>
      <c r="C43" s="266"/>
      <c r="D43" s="264"/>
    </row>
    <row r="44" customFormat="false" ht="15" hidden="false" customHeight="false" outlineLevel="0" collapsed="false">
      <c r="A44" s="263"/>
      <c r="B44" s="268"/>
      <c r="C44" s="266"/>
      <c r="D44" s="264"/>
    </row>
    <row r="45" customFormat="false" ht="15" hidden="false" customHeight="false" outlineLevel="0" collapsed="false">
      <c r="A45" s="263"/>
      <c r="B45" s="268"/>
      <c r="C45" s="266"/>
      <c r="D45" s="264"/>
    </row>
    <row r="46" customFormat="false" ht="15" hidden="false" customHeight="false" outlineLevel="0" collapsed="false">
      <c r="A46" s="263"/>
      <c r="B46" s="268"/>
      <c r="C46" s="266"/>
      <c r="D46" s="264"/>
    </row>
    <row r="47" customFormat="false" ht="15" hidden="false" customHeight="false" outlineLevel="0" collapsed="false">
      <c r="A47" s="263"/>
      <c r="B47" s="268"/>
      <c r="C47" s="266"/>
      <c r="D47" s="264"/>
    </row>
    <row r="48" customFormat="false" ht="15" hidden="false" customHeight="false" outlineLevel="0" collapsed="false">
      <c r="A48" s="263"/>
      <c r="B48" s="268"/>
      <c r="C48" s="266"/>
      <c r="D48" s="264"/>
    </row>
    <row r="49" customFormat="false" ht="15" hidden="false" customHeight="false" outlineLevel="0" collapsed="false">
      <c r="A49" s="263"/>
      <c r="B49" s="268"/>
      <c r="C49" s="266"/>
      <c r="D49" s="264"/>
    </row>
    <row r="50" customFormat="false" ht="15" hidden="false" customHeight="false" outlineLevel="0" collapsed="false">
      <c r="A50" s="263"/>
      <c r="B50" s="268"/>
      <c r="C50" s="266"/>
      <c r="D50" s="264"/>
    </row>
    <row r="51" customFormat="false" ht="15" hidden="false" customHeight="false" outlineLevel="0" collapsed="false">
      <c r="A51" s="263"/>
      <c r="B51" s="268"/>
      <c r="C51" s="266"/>
      <c r="D51" s="264"/>
    </row>
    <row r="52" customFormat="false" ht="15" hidden="false" customHeight="false" outlineLevel="0" collapsed="false">
      <c r="A52" s="263"/>
      <c r="B52" s="268"/>
      <c r="C52" s="266"/>
      <c r="D52" s="264"/>
    </row>
    <row r="53" customFormat="false" ht="15" hidden="false" customHeight="false" outlineLevel="0" collapsed="false">
      <c r="A53" s="263"/>
      <c r="B53" s="268"/>
      <c r="C53" s="266"/>
      <c r="D53" s="264"/>
    </row>
    <row r="54" customFormat="false" ht="15" hidden="false" customHeight="false" outlineLevel="0" collapsed="false">
      <c r="A54" s="263"/>
      <c r="B54" s="268"/>
      <c r="C54" s="266"/>
      <c r="D54" s="264"/>
    </row>
    <row r="55" customFormat="false" ht="15" hidden="false" customHeight="false" outlineLevel="0" collapsed="false">
      <c r="A55" s="263"/>
      <c r="B55" s="268"/>
      <c r="C55" s="266"/>
      <c r="D55" s="264"/>
    </row>
    <row r="56" customFormat="false" ht="15" hidden="false" customHeight="false" outlineLevel="0" collapsed="false">
      <c r="A56" s="263"/>
      <c r="B56" s="268"/>
      <c r="C56" s="266"/>
      <c r="D56" s="264"/>
    </row>
    <row r="57" customFormat="false" ht="15" hidden="false" customHeight="false" outlineLevel="0" collapsed="false">
      <c r="A57" s="263"/>
      <c r="B57" s="268"/>
      <c r="C57" s="266"/>
      <c r="D57" s="264"/>
    </row>
    <row r="58" customFormat="false" ht="15" hidden="false" customHeight="false" outlineLevel="0" collapsed="false">
      <c r="A58" s="263"/>
      <c r="B58" s="268"/>
      <c r="C58" s="266"/>
      <c r="D58" s="264"/>
    </row>
    <row r="59" customFormat="false" ht="15" hidden="false" customHeight="false" outlineLevel="0" collapsed="false">
      <c r="A59" s="263"/>
      <c r="B59" s="268"/>
      <c r="C59" s="266"/>
      <c r="D59" s="264"/>
    </row>
    <row r="60" customFormat="false" ht="15" hidden="false" customHeight="false" outlineLevel="0" collapsed="false">
      <c r="A60" s="263"/>
      <c r="B60" s="268"/>
      <c r="C60" s="266"/>
      <c r="D60" s="264"/>
    </row>
    <row r="61" customFormat="false" ht="15" hidden="false" customHeight="false" outlineLevel="0" collapsed="false">
      <c r="A61" s="263"/>
      <c r="B61" s="268"/>
      <c r="C61" s="266"/>
      <c r="D61" s="264"/>
    </row>
    <row r="62" customFormat="false" ht="15" hidden="false" customHeight="false" outlineLevel="0" collapsed="false">
      <c r="A62" s="263"/>
      <c r="B62" s="268"/>
      <c r="C62" s="266"/>
      <c r="D62" s="264"/>
    </row>
    <row r="63" customFormat="false" ht="15" hidden="false" customHeight="false" outlineLevel="0" collapsed="false">
      <c r="A63" s="263"/>
      <c r="B63" s="268"/>
      <c r="C63" s="266"/>
      <c r="D63" s="264"/>
    </row>
    <row r="64" customFormat="false" ht="15" hidden="false" customHeight="false" outlineLevel="0" collapsed="false">
      <c r="A64" s="263"/>
      <c r="B64" s="268"/>
      <c r="C64" s="266"/>
      <c r="D64" s="264"/>
    </row>
    <row r="65" customFormat="false" ht="15" hidden="false" customHeight="false" outlineLevel="0" collapsed="false">
      <c r="A65" s="263"/>
      <c r="B65" s="268"/>
      <c r="C65" s="266"/>
      <c r="D65" s="264"/>
    </row>
    <row r="66" customFormat="false" ht="15" hidden="false" customHeight="false" outlineLevel="0" collapsed="false">
      <c r="A66" s="263"/>
      <c r="B66" s="268"/>
      <c r="C66" s="266"/>
      <c r="D66" s="264"/>
    </row>
    <row r="67" customFormat="false" ht="15" hidden="false" customHeight="false" outlineLevel="0" collapsed="false">
      <c r="A67" s="263"/>
      <c r="B67" s="268"/>
      <c r="C67" s="266"/>
      <c r="D67" s="267"/>
    </row>
    <row r="68" customFormat="false" ht="15" hidden="false" customHeight="false" outlineLevel="0" collapsed="false">
      <c r="A68" s="263"/>
      <c r="B68" s="268"/>
      <c r="C68" s="266"/>
      <c r="D68" s="264"/>
    </row>
    <row r="69" customFormat="false" ht="15" hidden="false" customHeight="false" outlineLevel="0" collapsed="false">
      <c r="A69" s="263"/>
      <c r="B69" s="268"/>
      <c r="C69" s="266"/>
      <c r="D69" s="267"/>
    </row>
    <row r="70" customFormat="false" ht="15" hidden="false" customHeight="false" outlineLevel="0" collapsed="false">
      <c r="A70" s="263"/>
      <c r="B70" s="268"/>
      <c r="C70" s="266"/>
      <c r="D70" s="264"/>
    </row>
    <row r="71" customFormat="false" ht="15" hidden="false" customHeight="false" outlineLevel="0" collapsed="false">
      <c r="A71" s="263"/>
      <c r="B71" s="268"/>
      <c r="C71" s="266"/>
      <c r="D71" s="269"/>
    </row>
    <row r="72" customFormat="false" ht="15" hidden="false" customHeight="false" outlineLevel="0" collapsed="false">
      <c r="A72" s="263"/>
      <c r="B72" s="268"/>
      <c r="C72" s="266"/>
      <c r="D72" s="267"/>
    </row>
    <row r="73" customFormat="false" ht="15" hidden="false" customHeight="false" outlineLevel="0" collapsed="false">
      <c r="A73" s="263"/>
      <c r="B73" s="268"/>
      <c r="C73" s="266"/>
      <c r="D73" s="267"/>
    </row>
    <row r="74" customFormat="false" ht="15" hidden="false" customHeight="false" outlineLevel="0" collapsed="false">
      <c r="A74" s="263"/>
      <c r="B74" s="268"/>
      <c r="C74" s="266"/>
      <c r="D74" s="267"/>
    </row>
    <row r="75" customFormat="false" ht="15" hidden="false" customHeight="false" outlineLevel="0" collapsed="false">
      <c r="A75" s="263"/>
      <c r="B75" s="268"/>
      <c r="C75" s="266"/>
      <c r="D75" s="267"/>
    </row>
    <row r="76" customFormat="false" ht="15" hidden="false" customHeight="false" outlineLevel="0" collapsed="false">
      <c r="C76" s="253" t="s">
        <v>1291</v>
      </c>
      <c r="D76" s="270" t="n">
        <f aca="false">SUM(D6:D75)</f>
        <v>2229204</v>
      </c>
    </row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</sheetData>
  <sheetProtection sheet="true" objects="true" scenarios="true"/>
  <mergeCells count="7">
    <mergeCell ref="A1:A2"/>
    <mergeCell ref="B1:B2"/>
    <mergeCell ref="C1:C2"/>
    <mergeCell ref="D1:D2"/>
    <mergeCell ref="C3:D3"/>
    <mergeCell ref="C4:D4"/>
    <mergeCell ref="C5:D5"/>
  </mergeCells>
  <conditionalFormatting sqref="A6:D75">
    <cfRule type="cellIs" priority="2" operator="lessThanOrEqual" aboveAverage="0" equalAverage="0" bottom="0" percent="0" rank="0" text="" dxfId="0">
      <formula>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6:D8 D10:D13 D15:D22 D24:D27 D29:D66 D68 D70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33819444444444" bottom="0.748611111111111" header="0.511805555555555" footer="0.315277777777778"/>
  <pageSetup paperSize="1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&amp;C&amp;14PRESUPUESTO DE EGRESOS 
CLASIFICACIÓN ADMINISTRATIVA
Ente público de &amp;F
Ejercicio fiscal 2020</oddHeader>
    <oddFooter>&amp;RPágina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4" activeCellId="0" sqref="B4"/>
    </sheetView>
  </sheetViews>
  <sheetFormatPr defaultRowHeight="15" zeroHeight="true" outlineLevelRow="0" outlineLevelCol="0"/>
  <cols>
    <col collapsed="false" customWidth="true" hidden="false" outlineLevel="0" max="1" min="1" style="0" width="41"/>
    <col collapsed="false" customWidth="true" hidden="false" outlineLevel="0" max="6" min="2" style="0" width="17.43"/>
    <col collapsed="false" customWidth="true" hidden="false" outlineLevel="0" max="7" min="7" style="0" width="2.71"/>
    <col collapsed="false" customWidth="true" hidden="true" outlineLevel="0" max="8" min="8" style="0" width="3.14"/>
    <col collapsed="false" customWidth="true" hidden="true" outlineLevel="0" max="9" min="9" style="0" width="12.28"/>
    <col collapsed="false" customWidth="false" hidden="true" outlineLevel="0" max="1025" min="10" style="0" width="11.43"/>
  </cols>
  <sheetData>
    <row r="1" customFormat="false" ht="45" hidden="false" customHeight="false" outlineLevel="0" collapsed="false">
      <c r="A1" s="271"/>
      <c r="B1" s="99" t="s">
        <v>620</v>
      </c>
      <c r="C1" s="99" t="s">
        <v>1292</v>
      </c>
      <c r="D1" s="99" t="s">
        <v>1293</v>
      </c>
      <c r="E1" s="99" t="s">
        <v>1294</v>
      </c>
      <c r="F1" s="99" t="s">
        <v>1295</v>
      </c>
    </row>
    <row r="2" s="126" customFormat="true" ht="30" hidden="false" customHeight="true" outlineLevel="0" collapsed="false">
      <c r="A2" s="272" t="s">
        <v>1296</v>
      </c>
      <c r="B2" s="273"/>
      <c r="C2" s="273"/>
      <c r="D2" s="273"/>
      <c r="E2" s="273"/>
      <c r="F2" s="273"/>
    </row>
    <row r="3" s="126" customFormat="true" ht="30" hidden="false" customHeight="true" outlineLevel="0" collapsed="false">
      <c r="A3" s="165" t="s">
        <v>1297</v>
      </c>
      <c r="B3" s="274" t="n">
        <v>1</v>
      </c>
      <c r="C3" s="274"/>
      <c r="D3" s="274"/>
      <c r="E3" s="274"/>
      <c r="F3" s="274"/>
    </row>
    <row r="4" s="126" customFormat="true" ht="30" hidden="false" customHeight="true" outlineLevel="0" collapsed="false">
      <c r="A4" s="165" t="s">
        <v>1298</v>
      </c>
      <c r="B4" s="274"/>
      <c r="C4" s="274"/>
      <c r="D4" s="274"/>
      <c r="E4" s="274"/>
      <c r="F4" s="274"/>
    </row>
    <row r="5" s="126" customFormat="true" ht="30" hidden="false" customHeight="true" outlineLevel="0" collapsed="false">
      <c r="A5" s="275" t="s">
        <v>1299</v>
      </c>
      <c r="B5" s="276"/>
      <c r="C5" s="276"/>
      <c r="D5" s="276"/>
      <c r="E5" s="276"/>
      <c r="F5" s="276"/>
    </row>
    <row r="6" s="126" customFormat="true" ht="30" hidden="false" customHeight="true" outlineLevel="0" collapsed="false">
      <c r="A6" s="165" t="s">
        <v>1300</v>
      </c>
      <c r="B6" s="274"/>
      <c r="C6" s="274"/>
      <c r="D6" s="274"/>
      <c r="E6" s="274"/>
      <c r="F6" s="274"/>
    </row>
    <row r="7" s="126" customFormat="true" ht="30" hidden="false" customHeight="true" outlineLevel="0" collapsed="false">
      <c r="A7" s="165" t="s">
        <v>1301</v>
      </c>
      <c r="B7" s="274"/>
      <c r="C7" s="274"/>
      <c r="D7" s="274"/>
      <c r="E7" s="274"/>
      <c r="F7" s="274"/>
    </row>
    <row r="8" s="126" customFormat="true" ht="30" hidden="false" customHeight="true" outlineLevel="0" collapsed="false">
      <c r="A8" s="165" t="s">
        <v>1302</v>
      </c>
      <c r="B8" s="274"/>
      <c r="C8" s="274"/>
      <c r="D8" s="274"/>
      <c r="E8" s="274"/>
      <c r="F8" s="274"/>
    </row>
    <row r="9" s="126" customFormat="true" ht="30" hidden="false" customHeight="true" outlineLevel="0" collapsed="false">
      <c r="A9" s="165" t="s">
        <v>1303</v>
      </c>
      <c r="B9" s="274"/>
      <c r="C9" s="274"/>
      <c r="D9" s="274"/>
      <c r="E9" s="274"/>
      <c r="F9" s="274"/>
    </row>
    <row r="10" s="126" customFormat="true" ht="30" hidden="false" customHeight="true" outlineLevel="0" collapsed="false">
      <c r="A10" s="165" t="s">
        <v>1304</v>
      </c>
      <c r="B10" s="274"/>
      <c r="C10" s="274"/>
      <c r="D10" s="274"/>
      <c r="E10" s="274"/>
      <c r="F10" s="274"/>
    </row>
    <row r="11" s="126" customFormat="true" ht="30" hidden="false" customHeight="true" outlineLevel="0" collapsed="false">
      <c r="A11" s="165" t="s">
        <v>1301</v>
      </c>
      <c r="B11" s="274"/>
      <c r="C11" s="274"/>
      <c r="D11" s="274"/>
      <c r="E11" s="274"/>
      <c r="F11" s="274"/>
    </row>
    <row r="12" s="126" customFormat="true" ht="30" hidden="false" customHeight="true" outlineLevel="0" collapsed="false">
      <c r="A12" s="165" t="s">
        <v>1302</v>
      </c>
      <c r="B12" s="274"/>
      <c r="C12" s="274"/>
      <c r="D12" s="274"/>
      <c r="E12" s="274"/>
      <c r="F12" s="274"/>
    </row>
    <row r="13" s="126" customFormat="true" ht="30" hidden="false" customHeight="true" outlineLevel="0" collapsed="false">
      <c r="A13" s="165" t="s">
        <v>1303</v>
      </c>
      <c r="B13" s="274"/>
      <c r="C13" s="274"/>
      <c r="D13" s="274"/>
      <c r="E13" s="274"/>
      <c r="F13" s="274"/>
    </row>
    <row r="14" s="126" customFormat="true" ht="30" hidden="false" customHeight="true" outlineLevel="0" collapsed="false">
      <c r="A14" s="165" t="s">
        <v>1305</v>
      </c>
      <c r="B14" s="274"/>
      <c r="C14" s="274"/>
      <c r="D14" s="274"/>
      <c r="E14" s="274"/>
      <c r="F14" s="274"/>
    </row>
    <row r="15" s="126" customFormat="true" ht="30" hidden="false" customHeight="true" outlineLevel="0" collapsed="false">
      <c r="A15" s="165" t="s">
        <v>1306</v>
      </c>
      <c r="B15" s="274"/>
      <c r="C15" s="274"/>
      <c r="D15" s="274"/>
      <c r="E15" s="274"/>
      <c r="F15" s="274"/>
    </row>
    <row r="16" s="126" customFormat="true" ht="30" hidden="false" customHeight="true" outlineLevel="0" collapsed="false">
      <c r="A16" s="165" t="s">
        <v>1307</v>
      </c>
      <c r="B16" s="274"/>
      <c r="C16" s="274"/>
      <c r="D16" s="274"/>
      <c r="E16" s="274"/>
      <c r="F16" s="274"/>
    </row>
    <row r="17" s="126" customFormat="true" ht="30" hidden="false" customHeight="true" outlineLevel="0" collapsed="false">
      <c r="A17" s="165" t="s">
        <v>1308</v>
      </c>
      <c r="B17" s="274"/>
      <c r="C17" s="274"/>
      <c r="D17" s="274"/>
      <c r="E17" s="274"/>
      <c r="F17" s="274"/>
    </row>
    <row r="18" s="126" customFormat="true" ht="30" hidden="false" customHeight="true" outlineLevel="0" collapsed="false">
      <c r="A18" s="165" t="s">
        <v>1309</v>
      </c>
      <c r="B18" s="274"/>
      <c r="C18" s="274"/>
      <c r="D18" s="274"/>
      <c r="E18" s="274"/>
      <c r="F18" s="274"/>
    </row>
    <row r="19" s="126" customFormat="true" ht="30" hidden="false" customHeight="true" outlineLevel="0" collapsed="false">
      <c r="A19" s="165" t="s">
        <v>1310</v>
      </c>
      <c r="B19" s="274"/>
      <c r="C19" s="274"/>
      <c r="D19" s="274"/>
      <c r="E19" s="274"/>
      <c r="F19" s="274"/>
    </row>
    <row r="20" s="126" customFormat="true" ht="30" hidden="false" customHeight="true" outlineLevel="0" collapsed="false">
      <c r="A20" s="165" t="s">
        <v>1311</v>
      </c>
      <c r="B20" s="274"/>
      <c r="C20" s="274"/>
      <c r="D20" s="274"/>
      <c r="E20" s="274"/>
      <c r="F20" s="274"/>
    </row>
    <row r="21" s="126" customFormat="true" ht="30" hidden="false" customHeight="true" outlineLevel="0" collapsed="false">
      <c r="A21" s="165" t="s">
        <v>1312</v>
      </c>
      <c r="B21" s="274"/>
      <c r="C21" s="274"/>
      <c r="D21" s="274"/>
      <c r="E21" s="274"/>
      <c r="F21" s="274"/>
    </row>
    <row r="22" s="126" customFormat="true" ht="30" hidden="false" customHeight="true" outlineLevel="0" collapsed="false">
      <c r="A22" s="272" t="s">
        <v>1313</v>
      </c>
      <c r="B22" s="277"/>
      <c r="C22" s="277"/>
      <c r="D22" s="277"/>
      <c r="E22" s="277"/>
      <c r="F22" s="277"/>
    </row>
    <row r="23" s="126" customFormat="true" ht="30" hidden="false" customHeight="true" outlineLevel="0" collapsed="false">
      <c r="A23" s="165" t="s">
        <v>1314</v>
      </c>
      <c r="B23" s="274"/>
      <c r="C23" s="274"/>
      <c r="D23" s="274"/>
      <c r="E23" s="274"/>
      <c r="F23" s="274"/>
    </row>
    <row r="24" s="126" customFormat="true" ht="30" hidden="false" customHeight="true" outlineLevel="0" collapsed="false">
      <c r="A24" s="275" t="s">
        <v>1315</v>
      </c>
      <c r="B24" s="277"/>
      <c r="C24" s="277"/>
      <c r="D24" s="277"/>
      <c r="E24" s="277"/>
      <c r="F24" s="277"/>
    </row>
    <row r="25" s="126" customFormat="true" ht="30" hidden="false" customHeight="true" outlineLevel="0" collapsed="false">
      <c r="A25" s="165" t="s">
        <v>1316</v>
      </c>
      <c r="B25" s="274"/>
      <c r="C25" s="274"/>
      <c r="D25" s="274"/>
      <c r="E25" s="274"/>
      <c r="F25" s="274"/>
    </row>
    <row r="26" s="126" customFormat="true" ht="30" hidden="false" customHeight="true" outlineLevel="0" collapsed="false">
      <c r="A26" s="165" t="s">
        <v>1317</v>
      </c>
      <c r="B26" s="274"/>
      <c r="C26" s="274"/>
      <c r="D26" s="274"/>
      <c r="E26" s="274"/>
      <c r="F26" s="274"/>
    </row>
    <row r="27" s="126" customFormat="true" ht="30" hidden="false" customHeight="true" outlineLevel="0" collapsed="false">
      <c r="A27" s="165" t="s">
        <v>1318</v>
      </c>
      <c r="B27" s="274"/>
      <c r="C27" s="274"/>
      <c r="D27" s="274"/>
      <c r="E27" s="274"/>
      <c r="F27" s="274"/>
    </row>
    <row r="28" s="126" customFormat="true" ht="30" hidden="false" customHeight="true" outlineLevel="0" collapsed="false">
      <c r="A28" s="272" t="s">
        <v>1319</v>
      </c>
      <c r="B28" s="277"/>
      <c r="C28" s="277"/>
      <c r="D28" s="277"/>
      <c r="E28" s="277"/>
      <c r="F28" s="277"/>
    </row>
    <row r="29" s="126" customFormat="true" ht="30" hidden="false" customHeight="true" outlineLevel="0" collapsed="false">
      <c r="A29" s="165" t="s">
        <v>1320</v>
      </c>
      <c r="B29" s="274"/>
      <c r="C29" s="274"/>
      <c r="D29" s="274"/>
      <c r="E29" s="274"/>
      <c r="F29" s="274"/>
    </row>
    <row r="30" s="126" customFormat="true" ht="30" hidden="false" customHeight="true" outlineLevel="0" collapsed="false">
      <c r="A30" s="165" t="s">
        <v>1321</v>
      </c>
      <c r="B30" s="274"/>
      <c r="C30" s="274"/>
      <c r="D30" s="274"/>
      <c r="E30" s="274"/>
      <c r="F30" s="274"/>
    </row>
    <row r="31" s="126" customFormat="true" ht="30" hidden="false" customHeight="true" outlineLevel="0" collapsed="false">
      <c r="A31" s="165" t="s">
        <v>1322</v>
      </c>
      <c r="B31" s="274"/>
      <c r="C31" s="274"/>
      <c r="D31" s="274"/>
      <c r="E31" s="274"/>
      <c r="F31" s="274"/>
    </row>
    <row r="32" s="126" customFormat="true" ht="30" hidden="false" customHeight="true" outlineLevel="0" collapsed="false">
      <c r="A32" s="272" t="s">
        <v>1323</v>
      </c>
      <c r="B32" s="274"/>
      <c r="C32" s="274"/>
      <c r="D32" s="274"/>
      <c r="E32" s="274"/>
      <c r="F32" s="274"/>
    </row>
    <row r="33" s="126" customFormat="true" ht="30" hidden="false" customHeight="true" outlineLevel="0" collapsed="false">
      <c r="A33" s="275" t="s">
        <v>1324</v>
      </c>
      <c r="B33" s="277"/>
      <c r="C33" s="277"/>
      <c r="D33" s="277"/>
      <c r="E33" s="277"/>
      <c r="F33" s="277"/>
    </row>
    <row r="34" s="126" customFormat="true" ht="30" hidden="false" customHeight="true" outlineLevel="0" collapsed="false">
      <c r="A34" s="165" t="s">
        <v>1325</v>
      </c>
      <c r="B34" s="274"/>
      <c r="C34" s="274"/>
      <c r="D34" s="274"/>
      <c r="E34" s="274"/>
      <c r="F34" s="274"/>
    </row>
    <row r="35" s="126" customFormat="true" ht="30" hidden="false" customHeight="true" outlineLevel="0" collapsed="false">
      <c r="A35" s="165" t="s">
        <v>1326</v>
      </c>
      <c r="B35" s="274"/>
      <c r="C35" s="274"/>
      <c r="D35" s="274"/>
      <c r="E35" s="274"/>
      <c r="F35" s="274"/>
    </row>
    <row r="36" s="126" customFormat="true" ht="30" hidden="false" customHeight="true" outlineLevel="0" collapsed="false">
      <c r="A36" s="165" t="s">
        <v>1327</v>
      </c>
      <c r="B36" s="274"/>
      <c r="C36" s="274"/>
      <c r="D36" s="274"/>
      <c r="E36" s="274"/>
      <c r="F36" s="274"/>
    </row>
    <row r="37" s="126" customFormat="true" ht="30" hidden="false" customHeight="true" outlineLevel="0" collapsed="false">
      <c r="A37" s="272" t="s">
        <v>1328</v>
      </c>
      <c r="B37" s="277"/>
      <c r="C37" s="277"/>
      <c r="D37" s="277"/>
      <c r="E37" s="277"/>
      <c r="F37" s="277"/>
    </row>
    <row r="38" s="126" customFormat="true" ht="30" hidden="false" customHeight="true" outlineLevel="0" collapsed="false">
      <c r="A38" s="165" t="s">
        <v>1326</v>
      </c>
      <c r="B38" s="274"/>
      <c r="C38" s="274"/>
      <c r="D38" s="274"/>
      <c r="E38" s="274"/>
      <c r="F38" s="274"/>
    </row>
    <row r="39" s="126" customFormat="true" ht="30" hidden="false" customHeight="true" outlineLevel="0" collapsed="false">
      <c r="A39" s="165" t="s">
        <v>1327</v>
      </c>
      <c r="B39" s="274"/>
      <c r="C39" s="274"/>
      <c r="D39" s="274"/>
      <c r="E39" s="274"/>
      <c r="F39" s="274"/>
    </row>
    <row r="40" s="126" customFormat="true" ht="30" hidden="false" customHeight="true" outlineLevel="0" collapsed="false">
      <c r="A40" s="165" t="s">
        <v>577</v>
      </c>
      <c r="B40" s="274"/>
      <c r="C40" s="274"/>
      <c r="D40" s="274"/>
      <c r="E40" s="274"/>
      <c r="F40" s="274"/>
    </row>
    <row r="41" s="126" customFormat="true" ht="30" hidden="false" customHeight="true" outlineLevel="0" collapsed="false">
      <c r="A41" s="272" t="s">
        <v>1329</v>
      </c>
      <c r="B41" s="277"/>
      <c r="C41" s="277"/>
      <c r="D41" s="277"/>
      <c r="E41" s="277"/>
      <c r="F41" s="277"/>
    </row>
    <row r="42" s="126" customFormat="true" ht="30" hidden="false" customHeight="true" outlineLevel="0" collapsed="false">
      <c r="A42" s="165" t="s">
        <v>1326</v>
      </c>
      <c r="B42" s="274"/>
      <c r="C42" s="274"/>
      <c r="D42" s="274"/>
      <c r="E42" s="274"/>
      <c r="F42" s="274"/>
    </row>
    <row r="43" s="126" customFormat="true" ht="30" hidden="false" customHeight="true" outlineLevel="0" collapsed="false">
      <c r="A43" s="165" t="s">
        <v>1327</v>
      </c>
      <c r="B43" s="274"/>
      <c r="C43" s="274"/>
      <c r="D43" s="274"/>
      <c r="E43" s="274"/>
      <c r="F43" s="274"/>
    </row>
    <row r="44" s="126" customFormat="true" ht="30" hidden="false" customHeight="true" outlineLevel="0" collapsed="false">
      <c r="A44" s="275" t="s">
        <v>1330</v>
      </c>
      <c r="B44" s="277"/>
      <c r="C44" s="277"/>
      <c r="D44" s="277"/>
      <c r="E44" s="277"/>
      <c r="F44" s="277"/>
    </row>
    <row r="45" s="126" customFormat="true" ht="30" hidden="false" customHeight="true" outlineLevel="0" collapsed="false">
      <c r="A45" s="165" t="s">
        <v>1331</v>
      </c>
      <c r="B45" s="274"/>
      <c r="C45" s="274"/>
      <c r="D45" s="274"/>
      <c r="E45" s="274"/>
      <c r="F45" s="274"/>
    </row>
    <row r="46" s="126" customFormat="true" ht="30" hidden="false" customHeight="true" outlineLevel="0" collapsed="false">
      <c r="A46" s="165" t="s">
        <v>1332</v>
      </c>
      <c r="B46" s="274"/>
      <c r="C46" s="274"/>
      <c r="D46" s="274"/>
      <c r="E46" s="274"/>
      <c r="F46" s="274"/>
    </row>
    <row r="47" s="126" customFormat="true" ht="30" hidden="false" customHeight="true" outlineLevel="0" collapsed="false">
      <c r="A47" s="275" t="s">
        <v>1333</v>
      </c>
      <c r="B47" s="277"/>
      <c r="C47" s="277"/>
      <c r="D47" s="277"/>
      <c r="E47" s="277"/>
      <c r="F47" s="277"/>
    </row>
    <row r="48" s="126" customFormat="true" ht="30" hidden="false" customHeight="true" outlineLevel="0" collapsed="false">
      <c r="A48" s="165" t="s">
        <v>1334</v>
      </c>
      <c r="B48" s="274"/>
      <c r="C48" s="274"/>
      <c r="D48" s="274"/>
      <c r="E48" s="274"/>
      <c r="F48" s="274"/>
    </row>
    <row r="49" s="126" customFormat="true" ht="30" hidden="false" customHeight="true" outlineLevel="0" collapsed="false">
      <c r="A49" s="165" t="s">
        <v>1335</v>
      </c>
      <c r="B49" s="274"/>
      <c r="C49" s="274"/>
      <c r="D49" s="274"/>
      <c r="E49" s="274"/>
      <c r="F49" s="274"/>
    </row>
    <row r="50" customFormat="false" ht="15" hidden="false" customHeight="false" outlineLevel="0" collapsed="false"/>
    <row r="53" customFormat="false" ht="15" hidden="true" customHeight="false" outlineLevel="0" collapsed="false">
      <c r="B53" s="0" t="n">
        <f aca="false">COUNTA(B6:F21,B3:F4,B23:F23,B25:F27,B29:F32,B34:F36,B38:F40,B42:F43,B45:F46,B48:F49)</f>
        <v>1</v>
      </c>
    </row>
  </sheetData>
  <sheetProtection sheet="true" objects="true" scenarios="true"/>
  <conditionalFormatting sqref="B3:F4 B6:F21 B23:F23 B25:F27 B29:F31 B34:F36 B38:F40 B42:F43 B45:F46 B48:F49">
    <cfRule type="expression" priority="2" aboveAverage="0" equalAverage="0" bottom="0" percent="0" rank="0" text="" dxfId="0">
      <formula>LEN(TRIM(B3))=0</formula>
    </cfRule>
  </conditionalFormatting>
  <conditionalFormatting sqref="B32:F32">
    <cfRule type="expression" priority="3" aboveAverage="0" equalAverage="0" bottom="0" percent="0" rank="0" text="" dxfId="1">
      <formula>LEN(TRIM(B32))=0</formula>
    </cfRule>
  </conditionalFormatting>
  <printOptions headings="false" gridLines="false" gridLinesSet="true" horizontalCentered="false" verticalCentered="false"/>
  <pageMargins left="0.708333333333333" right="0.708333333333333" top="0.945138888888889" bottom="0.629861111111111" header="0.511805555555555" footer="0.511805555555555"/>
  <pageSetup paperSize="1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 INFORME SOBRE ESTUDIOS ACTUARIALES - LDF
Ente público de &amp;F
Ejercicio fiscal 2020</oddHeader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3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D3" activePane="bottomRight" state="frozen"/>
      <selection pane="topLeft" activeCell="A1" activeCellId="0" sqref="A1"/>
      <selection pane="topRight" activeCell="D1" activeCellId="0" sqref="D1"/>
      <selection pane="bottomLeft" activeCell="A3" activeCellId="0" sqref="A3"/>
      <selection pane="bottomRight" activeCell="J429" activeCellId="0" sqref="J429"/>
    </sheetView>
  </sheetViews>
  <sheetFormatPr defaultRowHeight="15" zeroHeight="true" outlineLevelRow="0" outlineLevelCol="0"/>
  <cols>
    <col collapsed="false" customWidth="true" hidden="false" outlineLevel="0" max="1" min="1" style="126" width="5"/>
    <col collapsed="false" customWidth="true" hidden="false" outlineLevel="0" max="2" min="2" style="126" width="31.14"/>
    <col collapsed="false" customWidth="true" hidden="false" outlineLevel="0" max="3" min="3" style="0" width="31.14"/>
    <col collapsed="false" customWidth="true" hidden="false" outlineLevel="0" max="4" min="4" style="127" width="8.7"/>
    <col collapsed="false" customWidth="true" hidden="false" outlineLevel="0" max="5" min="5" style="127" width="4.43"/>
    <col collapsed="false" customWidth="true" hidden="false" outlineLevel="0" max="6" min="6" style="127" width="6.85"/>
    <col collapsed="false" customWidth="true" hidden="false" outlineLevel="0" max="15" min="7" style="0" width="15.71"/>
    <col collapsed="false" customWidth="true" hidden="false" outlineLevel="0" max="16" min="16" style="0" width="2.57"/>
    <col collapsed="false" customWidth="false" hidden="true" outlineLevel="0" max="1025" min="17" style="0" width="11.43"/>
  </cols>
  <sheetData>
    <row r="1" customFormat="false" ht="27.75" hidden="false" customHeight="true" outlineLevel="0" collapsed="false">
      <c r="A1" s="246" t="s">
        <v>1336</v>
      </c>
      <c r="B1" s="246"/>
      <c r="C1" s="278" t="s">
        <v>1337</v>
      </c>
      <c r="D1" s="279" t="s">
        <v>1338</v>
      </c>
      <c r="E1" s="280" t="s">
        <v>1339</v>
      </c>
      <c r="F1" s="280" t="s">
        <v>1340</v>
      </c>
      <c r="G1" s="279" t="s">
        <v>1341</v>
      </c>
      <c r="H1" s="279"/>
      <c r="I1" s="279" t="n">
        <v>131</v>
      </c>
      <c r="J1" s="279" t="n">
        <v>132</v>
      </c>
      <c r="K1" s="279" t="n">
        <v>132</v>
      </c>
      <c r="L1" s="279" t="n">
        <v>133</v>
      </c>
      <c r="M1" s="279" t="n">
        <v>134</v>
      </c>
      <c r="N1" s="279" t="n">
        <v>1500</v>
      </c>
      <c r="O1" s="281" t="s">
        <v>1342</v>
      </c>
    </row>
    <row r="2" customFormat="false" ht="51" hidden="false" customHeight="false" outlineLevel="0" collapsed="false">
      <c r="A2" s="246"/>
      <c r="B2" s="246"/>
      <c r="C2" s="278"/>
      <c r="D2" s="279"/>
      <c r="E2" s="280"/>
      <c r="F2" s="280"/>
      <c r="G2" s="282" t="s">
        <v>1343</v>
      </c>
      <c r="H2" s="282" t="s">
        <v>1344</v>
      </c>
      <c r="I2" s="282" t="s">
        <v>1345</v>
      </c>
      <c r="J2" s="282" t="s">
        <v>1346</v>
      </c>
      <c r="K2" s="282" t="s">
        <v>1347</v>
      </c>
      <c r="L2" s="282" t="s">
        <v>1348</v>
      </c>
      <c r="M2" s="282" t="s">
        <v>1349</v>
      </c>
      <c r="N2" s="282" t="s">
        <v>1350</v>
      </c>
      <c r="O2" s="281"/>
    </row>
    <row r="3" customFormat="false" ht="15" hidden="false" customHeight="true" outlineLevel="0" collapsed="false">
      <c r="A3" s="283" t="s">
        <v>1351</v>
      </c>
      <c r="B3" s="283"/>
      <c r="C3" s="284" t="s">
        <v>1352</v>
      </c>
      <c r="D3" s="285" t="n">
        <v>111</v>
      </c>
      <c r="E3" s="286"/>
      <c r="F3" s="286"/>
      <c r="G3" s="287"/>
      <c r="H3" s="288" t="str">
        <f aca="false">IF(E3="","SE REQUIERE ASIGNAR LA FUENTE DE FINANCIAMIENTO",IF(F3="","ES NECESARIO ESTABLECER EL NÚMERO DE PLAZAS",IF(G3="","SE NECESITA ESTABLECER UN MONTO MENSUAL",F3*G3*12)))</f>
        <v>SE REQUIERE ASIGNAR LA FUENTE DE FINANCIAMIENTO</v>
      </c>
      <c r="I3" s="287"/>
      <c r="J3" s="287"/>
      <c r="K3" s="287"/>
      <c r="L3" s="287"/>
      <c r="M3" s="287"/>
      <c r="N3" s="287"/>
      <c r="O3" s="289" t="n">
        <f aca="false">SUM(H3:N3)</f>
        <v>0</v>
      </c>
    </row>
    <row r="4" customFormat="false" ht="15" hidden="false" customHeight="true" outlineLevel="0" collapsed="false">
      <c r="A4" s="283" t="s">
        <v>1353</v>
      </c>
      <c r="B4" s="283"/>
      <c r="C4" s="284" t="s">
        <v>1354</v>
      </c>
      <c r="D4" s="290" t="n">
        <v>111</v>
      </c>
      <c r="E4" s="286"/>
      <c r="F4" s="291"/>
      <c r="G4" s="292"/>
      <c r="H4" s="288" t="str">
        <f aca="false">IF(E4="","SE REQUIERE ASIGNAR LA FUENTE DE FINANCIAMIENTO",IF(F4="","ES NECESARIO ESTABLECER EL NÚMERO DE PLAZAS",IF(G4="","SE NECESITA ESTABLECER UN MONTO MENSUAL",F4*G4*12)))</f>
        <v>SE REQUIERE ASIGNAR LA FUENTE DE FINANCIAMIENTO</v>
      </c>
      <c r="I4" s="292"/>
      <c r="J4" s="292"/>
      <c r="K4" s="292"/>
      <c r="L4" s="292"/>
      <c r="M4" s="292"/>
      <c r="N4" s="292"/>
      <c r="O4" s="289" t="n">
        <f aca="false">SUM(H4:N4)</f>
        <v>0</v>
      </c>
    </row>
    <row r="5" customFormat="false" ht="15" hidden="false" customHeight="true" outlineLevel="0" collapsed="false">
      <c r="A5" s="283" t="s">
        <v>1355</v>
      </c>
      <c r="B5" s="283"/>
      <c r="C5" s="284" t="s">
        <v>1356</v>
      </c>
      <c r="D5" s="290" t="n">
        <v>113</v>
      </c>
      <c r="E5" s="286"/>
      <c r="F5" s="291"/>
      <c r="G5" s="293"/>
      <c r="H5" s="288" t="str">
        <f aca="false">IF(E5="","SE REQUIERE ASIGNAR LA FUENTE DE FINANCIAMIENTO",IF(F5="","ES NECESARIO ESTABLECER EL NÚMERO DE PLAZAS",IF(G5="","SE NECESITA ESTABLECER UN MONTO MENSUAL",F5*G5*12)))</f>
        <v>SE REQUIERE ASIGNAR LA FUENTE DE FINANCIAMIENTO</v>
      </c>
      <c r="I5" s="293"/>
      <c r="J5" s="293"/>
      <c r="K5" s="293"/>
      <c r="L5" s="293"/>
      <c r="M5" s="293"/>
      <c r="N5" s="293"/>
      <c r="O5" s="289" t="n">
        <f aca="false">SUM(H5:N5)</f>
        <v>0</v>
      </c>
    </row>
    <row r="6" customFormat="false" ht="15" hidden="false" customHeight="true" outlineLevel="0" collapsed="false">
      <c r="A6" s="283" t="s">
        <v>1357</v>
      </c>
      <c r="B6" s="283"/>
      <c r="C6" s="284" t="s">
        <v>1358</v>
      </c>
      <c r="D6" s="290" t="n">
        <v>113</v>
      </c>
      <c r="E6" s="286"/>
      <c r="F6" s="291"/>
      <c r="G6" s="293"/>
      <c r="H6" s="288" t="str">
        <f aca="false">IF(E6="","SE REQUIERE ASIGNAR LA FUENTE DE FINANCIAMIENTO",IF(F6="","ES NECESARIO ESTABLECER EL NÚMERO DE PLAZAS",IF(G6="","SE NECESITA ESTABLECER UN MONTO MENSUAL",F6*G6*12)))</f>
        <v>SE REQUIERE ASIGNAR LA FUENTE DE FINANCIAMIENTO</v>
      </c>
      <c r="I6" s="293"/>
      <c r="J6" s="293"/>
      <c r="K6" s="293"/>
      <c r="L6" s="293"/>
      <c r="M6" s="293"/>
      <c r="N6" s="293"/>
      <c r="O6" s="289" t="n">
        <f aca="false">SUM(H6:N6)</f>
        <v>0</v>
      </c>
    </row>
    <row r="7" customFormat="false" ht="15" hidden="false" customHeight="true" outlineLevel="0" collapsed="false">
      <c r="A7" s="263" t="s">
        <v>1359</v>
      </c>
      <c r="B7" s="263"/>
      <c r="C7" s="294" t="s">
        <v>1290</v>
      </c>
      <c r="D7" s="290" t="n">
        <v>113</v>
      </c>
      <c r="E7" s="286" t="n">
        <v>17</v>
      </c>
      <c r="F7" s="291" t="n">
        <v>1</v>
      </c>
      <c r="G7" s="293" t="n">
        <v>14035</v>
      </c>
      <c r="H7" s="288" t="n">
        <f aca="false">IF(E7="","SE REQUIERE ASIGNAR LA FUENTE DE FINANCIAMIENTO",IF(F7="","ES NECESARIO ESTABLECER EL NÚMERO DE PLAZAS",IF(G7="","SE NECESITA ESTABLECER UN MONTO MENSUAL",F7*G7*12)))</f>
        <v>168420</v>
      </c>
      <c r="I7" s="293"/>
      <c r="J7" s="293" t="n">
        <v>2307</v>
      </c>
      <c r="K7" s="293" t="n">
        <v>23071</v>
      </c>
      <c r="L7" s="293"/>
      <c r="M7" s="293"/>
      <c r="N7" s="293"/>
      <c r="O7" s="289" t="n">
        <f aca="false">SUM(H7:N7)</f>
        <v>193798</v>
      </c>
    </row>
    <row r="8" customFormat="false" ht="15" hidden="false" customHeight="false" outlineLevel="0" collapsed="false">
      <c r="A8" s="263" t="s">
        <v>1360</v>
      </c>
      <c r="B8" s="263"/>
      <c r="C8" s="294" t="s">
        <v>1290</v>
      </c>
      <c r="D8" s="290" t="n">
        <v>113</v>
      </c>
      <c r="E8" s="286" t="n">
        <v>17</v>
      </c>
      <c r="F8" s="291" t="n">
        <v>1</v>
      </c>
      <c r="G8" s="293" t="n">
        <v>7423</v>
      </c>
      <c r="H8" s="288" t="n">
        <f aca="false">IF(E8="","SE REQUIERE ASIGNAR LA FUENTE DE FINANCIAMIENTO",IF(F8="","ES NECESARIO ESTABLECER EL NÚMERO DE PLAZAS",IF(G8="","SE NECESITA ESTABLECER UN MONTO MENSUAL",F8*G8*12)))</f>
        <v>89076</v>
      </c>
      <c r="I8" s="293"/>
      <c r="J8" s="293" t="n">
        <v>1220</v>
      </c>
      <c r="K8" s="293" t="n">
        <v>12202</v>
      </c>
      <c r="L8" s="293"/>
      <c r="M8" s="293"/>
      <c r="N8" s="293"/>
      <c r="O8" s="289" t="n">
        <f aca="false">SUM(H8:N8)</f>
        <v>102498</v>
      </c>
    </row>
    <row r="9" customFormat="false" ht="15" hidden="false" customHeight="false" outlineLevel="0" collapsed="false">
      <c r="A9" s="263" t="s">
        <v>1361</v>
      </c>
      <c r="B9" s="263"/>
      <c r="C9" s="294" t="s">
        <v>1290</v>
      </c>
      <c r="D9" s="290" t="n">
        <v>113</v>
      </c>
      <c r="E9" s="286" t="n">
        <v>17</v>
      </c>
      <c r="F9" s="291" t="n">
        <v>1</v>
      </c>
      <c r="G9" s="292" t="n">
        <v>7423</v>
      </c>
      <c r="H9" s="288" t="n">
        <f aca="false">IF(E9="","SE REQUIERE ASIGNAR LA FUENTE DE FINANCIAMIENTO",IF(F9="","ES NECESARIO ESTABLECER EL NÚMERO DE PLAZAS",IF(G9="","SE NECESITA ESTABLECER UN MONTO MENSUAL",F9*G9*12)))</f>
        <v>89076</v>
      </c>
      <c r="I9" s="292"/>
      <c r="J9" s="292" t="n">
        <v>1220</v>
      </c>
      <c r="K9" s="292" t="n">
        <v>12202</v>
      </c>
      <c r="L9" s="292"/>
      <c r="M9" s="292"/>
      <c r="N9" s="292"/>
      <c r="O9" s="289" t="n">
        <f aca="false">SUM(H9:N9)</f>
        <v>102498</v>
      </c>
    </row>
    <row r="10" customFormat="false" ht="15" hidden="false" customHeight="false" outlineLevel="0" collapsed="false">
      <c r="A10" s="263" t="s">
        <v>1362</v>
      </c>
      <c r="B10" s="263"/>
      <c r="C10" s="294" t="s">
        <v>1290</v>
      </c>
      <c r="D10" s="290" t="n">
        <v>113</v>
      </c>
      <c r="E10" s="286" t="n">
        <v>17</v>
      </c>
      <c r="F10" s="291" t="n">
        <v>1</v>
      </c>
      <c r="G10" s="293" t="n">
        <v>7423</v>
      </c>
      <c r="H10" s="288" t="n">
        <f aca="false">IF(E10="","SE REQUIERE ASIGNAR LA FUENTE DE FINANCIAMIENTO",IF(F10="","ES NECESARIO ESTABLECER EL NÚMERO DE PLAZAS",IF(G10="","SE NECESITA ESTABLECER UN MONTO MENSUAL",F10*G10*12)))</f>
        <v>89076</v>
      </c>
      <c r="I10" s="293"/>
      <c r="J10" s="293" t="n">
        <v>1220</v>
      </c>
      <c r="K10" s="293" t="n">
        <v>12202</v>
      </c>
      <c r="L10" s="293"/>
      <c r="M10" s="293"/>
      <c r="N10" s="293"/>
      <c r="O10" s="289" t="n">
        <f aca="false">SUM(H10:N10)</f>
        <v>102498</v>
      </c>
    </row>
    <row r="11" customFormat="false" ht="15" hidden="false" customHeight="false" outlineLevel="0" collapsed="false">
      <c r="A11" s="263" t="s">
        <v>1363</v>
      </c>
      <c r="B11" s="263"/>
      <c r="C11" s="294" t="s">
        <v>1290</v>
      </c>
      <c r="D11" s="290" t="n">
        <v>113</v>
      </c>
      <c r="E11" s="286" t="n">
        <v>17</v>
      </c>
      <c r="F11" s="291" t="n">
        <v>1</v>
      </c>
      <c r="G11" s="293" t="n">
        <v>4432</v>
      </c>
      <c r="H11" s="288" t="n">
        <f aca="false">IF(E11="","SE REQUIERE ASIGNAR LA FUENTE DE FINANCIAMIENTO",IF(F11="","ES NECESARIO ESTABLECER EL NÚMERO DE PLAZAS",IF(G11="","SE NECESITA ESTABLECER UN MONTO MENSUAL",F11*G11*12)))</f>
        <v>53184</v>
      </c>
      <c r="I11" s="293"/>
      <c r="J11" s="293" t="n">
        <v>729</v>
      </c>
      <c r="K11" s="293" t="n">
        <v>7285</v>
      </c>
      <c r="L11" s="293"/>
      <c r="M11" s="293"/>
      <c r="N11" s="293"/>
      <c r="O11" s="289" t="n">
        <f aca="false">SUM(H11:N11)</f>
        <v>61198</v>
      </c>
    </row>
    <row r="12" customFormat="false" ht="15" hidden="false" customHeight="false" outlineLevel="0" collapsed="false">
      <c r="A12" s="263" t="s">
        <v>1364</v>
      </c>
      <c r="B12" s="263"/>
      <c r="C12" s="294" t="s">
        <v>1290</v>
      </c>
      <c r="D12" s="290" t="n">
        <v>113</v>
      </c>
      <c r="E12" s="286" t="n">
        <v>17</v>
      </c>
      <c r="F12" s="291" t="n">
        <v>2</v>
      </c>
      <c r="G12" s="293" t="n">
        <v>5287</v>
      </c>
      <c r="H12" s="288" t="n">
        <f aca="false">IF(E12="","SE REQUIERE ASIGNAR LA FUENTE DE FINANCIAMIENTO",IF(F12="","ES NECESARIO ESTABLECER EL NÚMERO DE PLAZAS",IF(G12="","SE NECESITA ESTABLECER UN MONTO MENSUAL",F12*G12*12)))</f>
        <v>126888</v>
      </c>
      <c r="I12" s="293"/>
      <c r="J12" s="293" t="n">
        <v>869</v>
      </c>
      <c r="K12" s="293" t="n">
        <v>8691</v>
      </c>
      <c r="L12" s="293"/>
      <c r="M12" s="293"/>
      <c r="N12" s="293"/>
      <c r="O12" s="289" t="n">
        <f aca="false">SUM(H12:N12)</f>
        <v>136448</v>
      </c>
    </row>
    <row r="13" customFormat="false" ht="15" hidden="false" customHeight="false" outlineLevel="0" collapsed="false">
      <c r="A13" s="263" t="s">
        <v>1365</v>
      </c>
      <c r="B13" s="263"/>
      <c r="C13" s="294" t="s">
        <v>1290</v>
      </c>
      <c r="D13" s="290" t="n">
        <v>113</v>
      </c>
      <c r="E13" s="286" t="n">
        <v>17</v>
      </c>
      <c r="F13" s="291" t="n">
        <v>1</v>
      </c>
      <c r="G13" s="293" t="n">
        <v>7423</v>
      </c>
      <c r="H13" s="288" t="n">
        <f aca="false">IF(E13="","SE REQUIERE ASIGNAR LA FUENTE DE FINANCIAMIENTO",IF(F13="","ES NECESARIO ESTABLECER EL NÚMERO DE PLAZAS",IF(G13="","SE NECESITA ESTABLECER UN MONTO MENSUAL",F13*G13*12)))</f>
        <v>89076</v>
      </c>
      <c r="I13" s="293"/>
      <c r="J13" s="293" t="n">
        <v>1220</v>
      </c>
      <c r="K13" s="293" t="n">
        <v>12202</v>
      </c>
      <c r="L13" s="293"/>
      <c r="M13" s="293"/>
      <c r="N13" s="293"/>
      <c r="O13" s="289" t="n">
        <f aca="false">SUM(H13:N13)</f>
        <v>102498</v>
      </c>
    </row>
    <row r="14" customFormat="false" ht="15" hidden="false" customHeight="false" outlineLevel="0" collapsed="false">
      <c r="A14" s="263"/>
      <c r="B14" s="263"/>
      <c r="C14" s="294"/>
      <c r="D14" s="290" t="n">
        <v>113</v>
      </c>
      <c r="E14" s="286"/>
      <c r="F14" s="291"/>
      <c r="G14" s="292"/>
      <c r="H14" s="288" t="str">
        <f aca="false">IF(E14="","SE REQUIERE ASIGNAR LA FUENTE DE FINANCIAMIENTO",IF(F14="","ES NECESARIO ESTABLECER EL NÚMERO DE PLAZAS",IF(G14="","SE NECESITA ESTABLECER UN MONTO MENSUAL",F14*G14*12)))</f>
        <v>SE REQUIERE ASIGNAR LA FUENTE DE FINANCIAMIENTO</v>
      </c>
      <c r="I14" s="292"/>
      <c r="J14" s="292"/>
      <c r="K14" s="292"/>
      <c r="L14" s="292"/>
      <c r="M14" s="292"/>
      <c r="N14" s="292"/>
      <c r="O14" s="289" t="n">
        <f aca="false">SUM(H14:N14)</f>
        <v>0</v>
      </c>
    </row>
    <row r="15" customFormat="false" ht="15" hidden="false" customHeight="false" outlineLevel="0" collapsed="false">
      <c r="A15" s="263"/>
      <c r="B15" s="263"/>
      <c r="C15" s="294"/>
      <c r="D15" s="290" t="n">
        <v>113</v>
      </c>
      <c r="E15" s="286"/>
      <c r="F15" s="291"/>
      <c r="G15" s="293"/>
      <c r="H15" s="288" t="str">
        <f aca="false">IF(E15="","SE REQUIERE ASIGNAR LA FUENTE DE FINANCIAMIENTO",IF(F15="","ES NECESARIO ESTABLECER EL NÚMERO DE PLAZAS",IF(G15="","SE NECESITA ESTABLECER UN MONTO MENSUAL",F15*G15*12)))</f>
        <v>SE REQUIERE ASIGNAR LA FUENTE DE FINANCIAMIENTO</v>
      </c>
      <c r="I15" s="293"/>
      <c r="J15" s="293"/>
      <c r="K15" s="293"/>
      <c r="L15" s="293"/>
      <c r="M15" s="293"/>
      <c r="N15" s="293"/>
      <c r="O15" s="289" t="n">
        <f aca="false">SUM(H15:N15)</f>
        <v>0</v>
      </c>
    </row>
    <row r="16" customFormat="false" ht="15" hidden="false" customHeight="false" outlineLevel="0" collapsed="false">
      <c r="A16" s="263"/>
      <c r="B16" s="263"/>
      <c r="C16" s="294"/>
      <c r="D16" s="290" t="n">
        <v>113</v>
      </c>
      <c r="E16" s="286"/>
      <c r="F16" s="291"/>
      <c r="G16" s="293"/>
      <c r="H16" s="288" t="str">
        <f aca="false">IF(E16="","SE REQUIERE ASIGNAR LA FUENTE DE FINANCIAMIENTO",IF(F16="","ES NECESARIO ESTABLECER EL NÚMERO DE PLAZAS",IF(G16="","SE NECESITA ESTABLECER UN MONTO MENSUAL",F16*G16*12)))</f>
        <v>SE REQUIERE ASIGNAR LA FUENTE DE FINANCIAMIENTO</v>
      </c>
      <c r="I16" s="293"/>
      <c r="J16" s="293"/>
      <c r="K16" s="293"/>
      <c r="L16" s="293"/>
      <c r="M16" s="293"/>
      <c r="N16" s="293"/>
      <c r="O16" s="289" t="n">
        <f aca="false">SUM(H16:N16)</f>
        <v>0</v>
      </c>
    </row>
    <row r="17" customFormat="false" ht="15" hidden="false" customHeight="false" outlineLevel="0" collapsed="false">
      <c r="A17" s="263"/>
      <c r="B17" s="263"/>
      <c r="C17" s="294"/>
      <c r="D17" s="290" t="n">
        <v>113</v>
      </c>
      <c r="E17" s="286"/>
      <c r="F17" s="291"/>
      <c r="G17" s="293"/>
      <c r="H17" s="288" t="str">
        <f aca="false">IF(E17="","SE REQUIERE ASIGNAR LA FUENTE DE FINANCIAMIENTO",IF(F17="","ES NECESARIO ESTABLECER EL NÚMERO DE PLAZAS",IF(G17="","SE NECESITA ESTABLECER UN MONTO MENSUAL",F17*G17*12)))</f>
        <v>SE REQUIERE ASIGNAR LA FUENTE DE FINANCIAMIENTO</v>
      </c>
      <c r="I17" s="293"/>
      <c r="J17" s="293"/>
      <c r="K17" s="293"/>
      <c r="L17" s="293"/>
      <c r="M17" s="293"/>
      <c r="N17" s="293"/>
      <c r="O17" s="289" t="n">
        <f aca="false">SUM(H17:N17)</f>
        <v>0</v>
      </c>
    </row>
    <row r="18" customFormat="false" ht="15" hidden="false" customHeight="false" outlineLevel="0" collapsed="false">
      <c r="A18" s="263"/>
      <c r="B18" s="263"/>
      <c r="C18" s="294"/>
      <c r="D18" s="290" t="n">
        <v>113</v>
      </c>
      <c r="E18" s="286"/>
      <c r="F18" s="291"/>
      <c r="G18" s="293"/>
      <c r="H18" s="288" t="str">
        <f aca="false">IF(E18="","SE REQUIERE ASIGNAR LA FUENTE DE FINANCIAMIENTO",IF(F18="","ES NECESARIO ESTABLECER EL NÚMERO DE PLAZAS",IF(G18="","SE NECESITA ESTABLECER UN MONTO MENSUAL",F18*G18*12)))</f>
        <v>SE REQUIERE ASIGNAR LA FUENTE DE FINANCIAMIENTO</v>
      </c>
      <c r="I18" s="293"/>
      <c r="J18" s="293"/>
      <c r="K18" s="293"/>
      <c r="L18" s="293"/>
      <c r="M18" s="293"/>
      <c r="N18" s="293"/>
      <c r="O18" s="289" t="n">
        <f aca="false">SUM(H18:N18)</f>
        <v>0</v>
      </c>
    </row>
    <row r="19" customFormat="false" ht="15" hidden="false" customHeight="false" outlineLevel="0" collapsed="false">
      <c r="A19" s="263"/>
      <c r="B19" s="263"/>
      <c r="C19" s="294"/>
      <c r="D19" s="290" t="n">
        <v>113</v>
      </c>
      <c r="E19" s="286"/>
      <c r="F19" s="291"/>
      <c r="G19" s="293"/>
      <c r="H19" s="288" t="str">
        <f aca="false">IF(E19="","SE REQUIERE ASIGNAR LA FUENTE DE FINANCIAMIENTO",IF(F19="","ES NECESARIO ESTABLECER EL NÚMERO DE PLAZAS",IF(G19="","SE NECESITA ESTABLECER UN MONTO MENSUAL",F19*G19*12)))</f>
        <v>SE REQUIERE ASIGNAR LA FUENTE DE FINANCIAMIENTO</v>
      </c>
      <c r="I19" s="293"/>
      <c r="J19" s="293"/>
      <c r="K19" s="293"/>
      <c r="L19" s="293"/>
      <c r="M19" s="293"/>
      <c r="N19" s="293"/>
      <c r="O19" s="289" t="n">
        <f aca="false">SUM(H19:N19)</f>
        <v>0</v>
      </c>
    </row>
    <row r="20" customFormat="false" ht="15" hidden="false" customHeight="false" outlineLevel="0" collapsed="false">
      <c r="A20" s="263"/>
      <c r="B20" s="263"/>
      <c r="C20" s="294"/>
      <c r="D20" s="290" t="n">
        <v>113</v>
      </c>
      <c r="E20" s="286"/>
      <c r="F20" s="291"/>
      <c r="G20" s="293"/>
      <c r="H20" s="288" t="str">
        <f aca="false">IF(E20="","SE REQUIERE ASIGNAR LA FUENTE DE FINANCIAMIENTO",IF(F20="","ES NECESARIO ESTABLECER EL NÚMERO DE PLAZAS",IF(G20="","SE NECESITA ESTABLECER UN MONTO MENSUAL",F20*G20*12)))</f>
        <v>SE REQUIERE ASIGNAR LA FUENTE DE FINANCIAMIENTO</v>
      </c>
      <c r="I20" s="293"/>
      <c r="J20" s="293"/>
      <c r="K20" s="293"/>
      <c r="L20" s="293"/>
      <c r="M20" s="293"/>
      <c r="N20" s="293"/>
      <c r="O20" s="289" t="n">
        <f aca="false">SUM(H20:N20)</f>
        <v>0</v>
      </c>
    </row>
    <row r="21" customFormat="false" ht="15" hidden="false" customHeight="false" outlineLevel="0" collapsed="false">
      <c r="A21" s="263"/>
      <c r="B21" s="263"/>
      <c r="C21" s="294"/>
      <c r="D21" s="290" t="n">
        <v>113</v>
      </c>
      <c r="E21" s="286"/>
      <c r="F21" s="291"/>
      <c r="G21" s="293"/>
      <c r="H21" s="288" t="str">
        <f aca="false">IF(E21="","SE REQUIERE ASIGNAR LA FUENTE DE FINANCIAMIENTO",IF(F21="","ES NECESARIO ESTABLECER EL NÚMERO DE PLAZAS",IF(G21="","SE NECESITA ESTABLECER UN MONTO MENSUAL",F21*G21*12)))</f>
        <v>SE REQUIERE ASIGNAR LA FUENTE DE FINANCIAMIENTO</v>
      </c>
      <c r="I21" s="293"/>
      <c r="J21" s="293"/>
      <c r="K21" s="293"/>
      <c r="L21" s="293"/>
      <c r="M21" s="293"/>
      <c r="N21" s="293"/>
      <c r="O21" s="289" t="n">
        <f aca="false">SUM(H21:N21)</f>
        <v>0</v>
      </c>
    </row>
    <row r="22" customFormat="false" ht="15" hidden="false" customHeight="false" outlineLevel="0" collapsed="false">
      <c r="A22" s="263"/>
      <c r="B22" s="263"/>
      <c r="C22" s="294"/>
      <c r="D22" s="290" t="n">
        <v>113</v>
      </c>
      <c r="E22" s="286"/>
      <c r="F22" s="291"/>
      <c r="G22" s="293"/>
      <c r="H22" s="288" t="str">
        <f aca="false">IF(E22="","SE REQUIERE ASIGNAR LA FUENTE DE FINANCIAMIENTO",IF(F22="","ES NECESARIO ESTABLECER EL NÚMERO DE PLAZAS",IF(G22="","SE NECESITA ESTABLECER UN MONTO MENSUAL",F22*G22*12)))</f>
        <v>SE REQUIERE ASIGNAR LA FUENTE DE FINANCIAMIENTO</v>
      </c>
      <c r="I22" s="293"/>
      <c r="J22" s="293"/>
      <c r="K22" s="293"/>
      <c r="L22" s="293"/>
      <c r="M22" s="293"/>
      <c r="N22" s="293"/>
      <c r="O22" s="289" t="n">
        <f aca="false">SUM(H22:N22)</f>
        <v>0</v>
      </c>
    </row>
    <row r="23" customFormat="false" ht="15" hidden="false" customHeight="false" outlineLevel="0" collapsed="false">
      <c r="A23" s="263"/>
      <c r="B23" s="263"/>
      <c r="C23" s="294"/>
      <c r="D23" s="290" t="n">
        <v>113</v>
      </c>
      <c r="E23" s="286"/>
      <c r="F23" s="291"/>
      <c r="G23" s="292"/>
      <c r="H23" s="288" t="str">
        <f aca="false">IF(E23="","SE REQUIERE ASIGNAR LA FUENTE DE FINANCIAMIENTO",IF(F23="","ES NECESARIO ESTABLECER EL NÚMERO DE PLAZAS",IF(G23="","SE NECESITA ESTABLECER UN MONTO MENSUAL",F23*G23*12)))</f>
        <v>SE REQUIERE ASIGNAR LA FUENTE DE FINANCIAMIENTO</v>
      </c>
      <c r="I23" s="292"/>
      <c r="J23" s="292"/>
      <c r="K23" s="292"/>
      <c r="L23" s="292"/>
      <c r="M23" s="292"/>
      <c r="N23" s="292"/>
      <c r="O23" s="289" t="n">
        <f aca="false">SUM(H23:N23)</f>
        <v>0</v>
      </c>
    </row>
    <row r="24" customFormat="false" ht="15" hidden="false" customHeight="false" outlineLevel="0" collapsed="false">
      <c r="A24" s="263"/>
      <c r="B24" s="263"/>
      <c r="C24" s="294"/>
      <c r="D24" s="290" t="n">
        <v>113</v>
      </c>
      <c r="E24" s="286"/>
      <c r="F24" s="291"/>
      <c r="G24" s="293"/>
      <c r="H24" s="288" t="str">
        <f aca="false">IF(E24="","SE REQUIERE ASIGNAR LA FUENTE DE FINANCIAMIENTO",IF(F24="","ES NECESARIO ESTABLECER EL NÚMERO DE PLAZAS",IF(G24="","SE NECESITA ESTABLECER UN MONTO MENSUAL",F24*G24*12)))</f>
        <v>SE REQUIERE ASIGNAR LA FUENTE DE FINANCIAMIENTO</v>
      </c>
      <c r="I24" s="293"/>
      <c r="J24" s="293"/>
      <c r="K24" s="293"/>
      <c r="L24" s="293"/>
      <c r="M24" s="293"/>
      <c r="N24" s="293"/>
      <c r="O24" s="289" t="n">
        <f aca="false">SUM(H24:N24)</f>
        <v>0</v>
      </c>
    </row>
    <row r="25" customFormat="false" ht="15" hidden="false" customHeight="false" outlineLevel="0" collapsed="false">
      <c r="A25" s="263"/>
      <c r="B25" s="263"/>
      <c r="C25" s="294"/>
      <c r="D25" s="290" t="n">
        <v>113</v>
      </c>
      <c r="E25" s="286"/>
      <c r="F25" s="291"/>
      <c r="G25" s="293"/>
      <c r="H25" s="288" t="str">
        <f aca="false">IF(E25="","SE REQUIERE ASIGNAR LA FUENTE DE FINANCIAMIENTO",IF(F25="","ES NECESARIO ESTABLECER EL NÚMERO DE PLAZAS",IF(G25="","SE NECESITA ESTABLECER UN MONTO MENSUAL",F25*G25*12)))</f>
        <v>SE REQUIERE ASIGNAR LA FUENTE DE FINANCIAMIENTO</v>
      </c>
      <c r="I25" s="293"/>
      <c r="J25" s="293"/>
      <c r="K25" s="293"/>
      <c r="L25" s="293"/>
      <c r="M25" s="293"/>
      <c r="N25" s="293"/>
      <c r="O25" s="289" t="n">
        <f aca="false">SUM(H25:N25)</f>
        <v>0</v>
      </c>
    </row>
    <row r="26" customFormat="false" ht="15" hidden="false" customHeight="false" outlineLevel="0" collapsed="false">
      <c r="A26" s="263"/>
      <c r="B26" s="263"/>
      <c r="C26" s="294"/>
      <c r="D26" s="290" t="n">
        <v>113</v>
      </c>
      <c r="E26" s="286"/>
      <c r="F26" s="291"/>
      <c r="G26" s="293"/>
      <c r="H26" s="288" t="str">
        <f aca="false">IF(E26="","SE REQUIERE ASIGNAR LA FUENTE DE FINANCIAMIENTO",IF(F26="","ES NECESARIO ESTABLECER EL NÚMERO DE PLAZAS",IF(G26="","SE NECESITA ESTABLECER UN MONTO MENSUAL",F26*G26*12)))</f>
        <v>SE REQUIERE ASIGNAR LA FUENTE DE FINANCIAMIENTO</v>
      </c>
      <c r="I26" s="293"/>
      <c r="J26" s="293"/>
      <c r="K26" s="293"/>
      <c r="L26" s="293"/>
      <c r="M26" s="293"/>
      <c r="N26" s="293"/>
      <c r="O26" s="289" t="n">
        <f aca="false">SUM(H26:N26)</f>
        <v>0</v>
      </c>
    </row>
    <row r="27" customFormat="false" ht="15" hidden="false" customHeight="false" outlineLevel="0" collapsed="false">
      <c r="A27" s="263"/>
      <c r="B27" s="263"/>
      <c r="C27" s="294"/>
      <c r="D27" s="290" t="n">
        <v>113</v>
      </c>
      <c r="E27" s="286"/>
      <c r="F27" s="291"/>
      <c r="G27" s="293"/>
      <c r="H27" s="288" t="str">
        <f aca="false">IF(E27="","SE REQUIERE ASIGNAR LA FUENTE DE FINANCIAMIENTO",IF(F27="","ES NECESARIO ESTABLECER EL NÚMERO DE PLAZAS",IF(G27="","SE NECESITA ESTABLECER UN MONTO MENSUAL",F27*G27*12)))</f>
        <v>SE REQUIERE ASIGNAR LA FUENTE DE FINANCIAMIENTO</v>
      </c>
      <c r="I27" s="293"/>
      <c r="J27" s="293"/>
      <c r="K27" s="293"/>
      <c r="L27" s="293"/>
      <c r="M27" s="293"/>
      <c r="N27" s="293"/>
      <c r="O27" s="289" t="n">
        <f aca="false">SUM(H27:N27)</f>
        <v>0</v>
      </c>
    </row>
    <row r="28" customFormat="false" ht="15" hidden="false" customHeight="false" outlineLevel="0" collapsed="false">
      <c r="A28" s="263"/>
      <c r="B28" s="263"/>
      <c r="C28" s="294"/>
      <c r="D28" s="290" t="n">
        <v>113</v>
      </c>
      <c r="E28" s="286"/>
      <c r="F28" s="291"/>
      <c r="G28" s="292"/>
      <c r="H28" s="288" t="str">
        <f aca="false">IF(E28="","SE REQUIERE ASIGNAR LA FUENTE DE FINANCIAMIENTO",IF(F28="","ES NECESARIO ESTABLECER EL NÚMERO DE PLAZAS",IF(G28="","SE NECESITA ESTABLECER UN MONTO MENSUAL",F28*G28*12)))</f>
        <v>SE REQUIERE ASIGNAR LA FUENTE DE FINANCIAMIENTO</v>
      </c>
      <c r="I28" s="292"/>
      <c r="J28" s="292"/>
      <c r="K28" s="292"/>
      <c r="L28" s="292"/>
      <c r="M28" s="292"/>
      <c r="N28" s="292"/>
      <c r="O28" s="289" t="n">
        <f aca="false">SUM(H28:N28)</f>
        <v>0</v>
      </c>
    </row>
    <row r="29" customFormat="false" ht="15" hidden="false" customHeight="false" outlineLevel="0" collapsed="false">
      <c r="A29" s="263"/>
      <c r="B29" s="263"/>
      <c r="C29" s="294"/>
      <c r="D29" s="290" t="n">
        <v>113</v>
      </c>
      <c r="E29" s="286"/>
      <c r="F29" s="291"/>
      <c r="G29" s="293"/>
      <c r="H29" s="288" t="str">
        <f aca="false">IF(E29="","SE REQUIERE ASIGNAR LA FUENTE DE FINANCIAMIENTO",IF(F29="","ES NECESARIO ESTABLECER EL NÚMERO DE PLAZAS",IF(G29="","SE NECESITA ESTABLECER UN MONTO MENSUAL",F29*G29*12)))</f>
        <v>SE REQUIERE ASIGNAR LA FUENTE DE FINANCIAMIENTO</v>
      </c>
      <c r="I29" s="293"/>
      <c r="J29" s="293"/>
      <c r="K29" s="293"/>
      <c r="L29" s="293"/>
      <c r="M29" s="293"/>
      <c r="N29" s="293"/>
      <c r="O29" s="289" t="n">
        <f aca="false">SUM(H29:N29)</f>
        <v>0</v>
      </c>
    </row>
    <row r="30" customFormat="false" ht="15" hidden="false" customHeight="false" outlineLevel="0" collapsed="false">
      <c r="A30" s="263"/>
      <c r="B30" s="263"/>
      <c r="C30" s="294"/>
      <c r="D30" s="290" t="n">
        <v>113</v>
      </c>
      <c r="E30" s="286"/>
      <c r="F30" s="291"/>
      <c r="G30" s="293"/>
      <c r="H30" s="288" t="str">
        <f aca="false">IF(E30="","SE REQUIERE ASIGNAR LA FUENTE DE FINANCIAMIENTO",IF(F30="","ES NECESARIO ESTABLECER EL NÚMERO DE PLAZAS",IF(G30="","SE NECESITA ESTABLECER UN MONTO MENSUAL",F30*G30*12)))</f>
        <v>SE REQUIERE ASIGNAR LA FUENTE DE FINANCIAMIENTO</v>
      </c>
      <c r="I30" s="293"/>
      <c r="J30" s="293"/>
      <c r="K30" s="293"/>
      <c r="L30" s="293"/>
      <c r="M30" s="293"/>
      <c r="N30" s="293"/>
      <c r="O30" s="289" t="n">
        <f aca="false">SUM(H30:N30)</f>
        <v>0</v>
      </c>
    </row>
    <row r="31" customFormat="false" ht="15" hidden="false" customHeight="false" outlineLevel="0" collapsed="false">
      <c r="A31" s="263"/>
      <c r="B31" s="263"/>
      <c r="C31" s="294"/>
      <c r="D31" s="290" t="n">
        <v>113</v>
      </c>
      <c r="E31" s="286"/>
      <c r="F31" s="291"/>
      <c r="G31" s="293"/>
      <c r="H31" s="288" t="str">
        <f aca="false">IF(E31="","SE REQUIERE ASIGNAR LA FUENTE DE FINANCIAMIENTO",IF(F31="","ES NECESARIO ESTABLECER EL NÚMERO DE PLAZAS",IF(G31="","SE NECESITA ESTABLECER UN MONTO MENSUAL",F31*G31*12)))</f>
        <v>SE REQUIERE ASIGNAR LA FUENTE DE FINANCIAMIENTO</v>
      </c>
      <c r="I31" s="293"/>
      <c r="J31" s="293"/>
      <c r="K31" s="293"/>
      <c r="L31" s="293"/>
      <c r="M31" s="293"/>
      <c r="N31" s="293"/>
      <c r="O31" s="289" t="n">
        <f aca="false">SUM(H31:N31)</f>
        <v>0</v>
      </c>
    </row>
    <row r="32" customFormat="false" ht="15" hidden="false" customHeight="false" outlineLevel="0" collapsed="false">
      <c r="A32" s="263"/>
      <c r="B32" s="263"/>
      <c r="C32" s="294"/>
      <c r="D32" s="290" t="n">
        <v>113</v>
      </c>
      <c r="E32" s="286"/>
      <c r="F32" s="291"/>
      <c r="G32" s="293"/>
      <c r="H32" s="288" t="str">
        <f aca="false">IF(E32="","SE REQUIERE ASIGNAR LA FUENTE DE FINANCIAMIENTO",IF(F32="","ES NECESARIO ESTABLECER EL NÚMERO DE PLAZAS",IF(G32="","SE NECESITA ESTABLECER UN MONTO MENSUAL",F32*G32*12)))</f>
        <v>SE REQUIERE ASIGNAR LA FUENTE DE FINANCIAMIENTO</v>
      </c>
      <c r="I32" s="293"/>
      <c r="J32" s="293"/>
      <c r="K32" s="293"/>
      <c r="L32" s="293"/>
      <c r="M32" s="293"/>
      <c r="N32" s="293"/>
      <c r="O32" s="289" t="n">
        <f aca="false">SUM(H32:N32)</f>
        <v>0</v>
      </c>
    </row>
    <row r="33" customFormat="false" ht="15" hidden="false" customHeight="false" outlineLevel="0" collapsed="false">
      <c r="A33" s="263"/>
      <c r="B33" s="263"/>
      <c r="C33" s="294"/>
      <c r="D33" s="290" t="n">
        <v>113</v>
      </c>
      <c r="E33" s="286"/>
      <c r="F33" s="291"/>
      <c r="G33" s="293"/>
      <c r="H33" s="288" t="str">
        <f aca="false">IF(E33="","SE REQUIERE ASIGNAR LA FUENTE DE FINANCIAMIENTO",IF(F33="","ES NECESARIO ESTABLECER EL NÚMERO DE PLAZAS",IF(G33="","SE NECESITA ESTABLECER UN MONTO MENSUAL",F33*G33*12)))</f>
        <v>SE REQUIERE ASIGNAR LA FUENTE DE FINANCIAMIENTO</v>
      </c>
      <c r="I33" s="293"/>
      <c r="J33" s="293"/>
      <c r="K33" s="293"/>
      <c r="L33" s="293"/>
      <c r="M33" s="293"/>
      <c r="N33" s="293"/>
      <c r="O33" s="289" t="n">
        <f aca="false">SUM(H33:N33)</f>
        <v>0</v>
      </c>
    </row>
    <row r="34" customFormat="false" ht="15" hidden="false" customHeight="false" outlineLevel="0" collapsed="false">
      <c r="A34" s="263"/>
      <c r="B34" s="263"/>
      <c r="C34" s="294"/>
      <c r="D34" s="290" t="n">
        <v>113</v>
      </c>
      <c r="E34" s="286"/>
      <c r="F34" s="291"/>
      <c r="G34" s="293"/>
      <c r="H34" s="288" t="str">
        <f aca="false">IF(E34="","SE REQUIERE ASIGNAR LA FUENTE DE FINANCIAMIENTO",IF(F34="","ES NECESARIO ESTABLECER EL NÚMERO DE PLAZAS",IF(G34="","SE NECESITA ESTABLECER UN MONTO MENSUAL",F34*G34*12)))</f>
        <v>SE REQUIERE ASIGNAR LA FUENTE DE FINANCIAMIENTO</v>
      </c>
      <c r="I34" s="293"/>
      <c r="J34" s="293"/>
      <c r="K34" s="293"/>
      <c r="L34" s="293"/>
      <c r="M34" s="293"/>
      <c r="N34" s="293"/>
      <c r="O34" s="289" t="n">
        <f aca="false">SUM(H34:N34)</f>
        <v>0</v>
      </c>
    </row>
    <row r="35" customFormat="false" ht="15" hidden="false" customHeight="false" outlineLevel="0" collapsed="false">
      <c r="A35" s="263"/>
      <c r="B35" s="263"/>
      <c r="C35" s="294"/>
      <c r="D35" s="290" t="n">
        <v>113</v>
      </c>
      <c r="E35" s="286"/>
      <c r="F35" s="291"/>
      <c r="G35" s="292"/>
      <c r="H35" s="288" t="str">
        <f aca="false">IF(E35="","SE REQUIERE ASIGNAR LA FUENTE DE FINANCIAMIENTO",IF(F35="","ES NECESARIO ESTABLECER EL NÚMERO DE PLAZAS",IF(G35="","SE NECESITA ESTABLECER UN MONTO MENSUAL",F35*G35*12)))</f>
        <v>SE REQUIERE ASIGNAR LA FUENTE DE FINANCIAMIENTO</v>
      </c>
      <c r="I35" s="292"/>
      <c r="J35" s="292"/>
      <c r="K35" s="292"/>
      <c r="L35" s="292"/>
      <c r="M35" s="292"/>
      <c r="N35" s="292"/>
      <c r="O35" s="289" t="n">
        <f aca="false">SUM(H35:N35)</f>
        <v>0</v>
      </c>
    </row>
    <row r="36" customFormat="false" ht="15" hidden="false" customHeight="false" outlineLevel="0" collapsed="false">
      <c r="A36" s="263"/>
      <c r="B36" s="263"/>
      <c r="C36" s="294"/>
      <c r="D36" s="290" t="n">
        <v>113</v>
      </c>
      <c r="E36" s="286"/>
      <c r="F36" s="291"/>
      <c r="G36" s="293"/>
      <c r="H36" s="288" t="str">
        <f aca="false">IF(E36="","SE REQUIERE ASIGNAR LA FUENTE DE FINANCIAMIENTO",IF(F36="","ES NECESARIO ESTABLECER EL NÚMERO DE PLAZAS",IF(G36="","SE NECESITA ESTABLECER UN MONTO MENSUAL",F36*G36*12)))</f>
        <v>SE REQUIERE ASIGNAR LA FUENTE DE FINANCIAMIENTO</v>
      </c>
      <c r="I36" s="293"/>
      <c r="J36" s="293"/>
      <c r="K36" s="293"/>
      <c r="L36" s="293"/>
      <c r="M36" s="293"/>
      <c r="N36" s="293"/>
      <c r="O36" s="289" t="n">
        <f aca="false">SUM(H36:N36)</f>
        <v>0</v>
      </c>
    </row>
    <row r="37" customFormat="false" ht="15" hidden="false" customHeight="false" outlineLevel="0" collapsed="false">
      <c r="A37" s="263"/>
      <c r="B37" s="263"/>
      <c r="C37" s="294"/>
      <c r="D37" s="290" t="n">
        <v>113</v>
      </c>
      <c r="E37" s="286"/>
      <c r="F37" s="291"/>
      <c r="G37" s="292"/>
      <c r="H37" s="288" t="str">
        <f aca="false">IF(E37="","SE REQUIERE ASIGNAR LA FUENTE DE FINANCIAMIENTO",IF(F37="","ES NECESARIO ESTABLECER EL NÚMERO DE PLAZAS",IF(G37="","SE NECESITA ESTABLECER UN MONTO MENSUAL",F37*G37*12)))</f>
        <v>SE REQUIERE ASIGNAR LA FUENTE DE FINANCIAMIENTO</v>
      </c>
      <c r="I37" s="292"/>
      <c r="J37" s="292"/>
      <c r="K37" s="292"/>
      <c r="L37" s="292"/>
      <c r="M37" s="292"/>
      <c r="N37" s="292"/>
      <c r="O37" s="289" t="n">
        <f aca="false">SUM(H37:N37)</f>
        <v>0</v>
      </c>
    </row>
    <row r="38" customFormat="false" ht="15" hidden="false" customHeight="false" outlineLevel="0" collapsed="false">
      <c r="A38" s="263"/>
      <c r="B38" s="263"/>
      <c r="C38" s="294"/>
      <c r="D38" s="290" t="n">
        <v>113</v>
      </c>
      <c r="E38" s="286"/>
      <c r="F38" s="291"/>
      <c r="G38" s="293"/>
      <c r="H38" s="288" t="str">
        <f aca="false">IF(E38="","SE REQUIERE ASIGNAR LA FUENTE DE FINANCIAMIENTO",IF(F38="","ES NECESARIO ESTABLECER EL NÚMERO DE PLAZAS",IF(G38="","SE NECESITA ESTABLECER UN MONTO MENSUAL",F38*G38*12)))</f>
        <v>SE REQUIERE ASIGNAR LA FUENTE DE FINANCIAMIENTO</v>
      </c>
      <c r="I38" s="293"/>
      <c r="J38" s="293"/>
      <c r="K38" s="293"/>
      <c r="L38" s="293"/>
      <c r="M38" s="293"/>
      <c r="N38" s="293"/>
      <c r="O38" s="289" t="n">
        <f aca="false">SUM(H38:N38)</f>
        <v>0</v>
      </c>
    </row>
    <row r="39" customFormat="false" ht="15" hidden="false" customHeight="false" outlineLevel="0" collapsed="false">
      <c r="A39" s="263"/>
      <c r="B39" s="263"/>
      <c r="C39" s="294"/>
      <c r="D39" s="290" t="n">
        <v>113</v>
      </c>
      <c r="E39" s="286"/>
      <c r="F39" s="291"/>
      <c r="G39" s="293"/>
      <c r="H39" s="288" t="str">
        <f aca="false">IF(E39="","SE REQUIERE ASIGNAR LA FUENTE DE FINANCIAMIENTO",IF(F39="","ES NECESARIO ESTABLECER EL NÚMERO DE PLAZAS",IF(G39="","SE NECESITA ESTABLECER UN MONTO MENSUAL",F39*G39*12)))</f>
        <v>SE REQUIERE ASIGNAR LA FUENTE DE FINANCIAMIENTO</v>
      </c>
      <c r="I39" s="293"/>
      <c r="J39" s="293"/>
      <c r="K39" s="293"/>
      <c r="L39" s="293"/>
      <c r="M39" s="293"/>
      <c r="N39" s="293"/>
      <c r="O39" s="289" t="n">
        <f aca="false">SUM(H39:N39)</f>
        <v>0</v>
      </c>
    </row>
    <row r="40" customFormat="false" ht="15" hidden="false" customHeight="false" outlineLevel="0" collapsed="false">
      <c r="A40" s="263"/>
      <c r="B40" s="263"/>
      <c r="C40" s="295"/>
      <c r="D40" s="290" t="n">
        <v>113</v>
      </c>
      <c r="E40" s="286"/>
      <c r="F40" s="296"/>
      <c r="G40" s="297"/>
      <c r="H40" s="288" t="str">
        <f aca="false">IF(E40="","SE REQUIERE ASIGNAR LA FUENTE DE FINANCIAMIENTO",IF(F40="","ES NECESARIO ESTABLECER EL NÚMERO DE PLAZAS",IF(G40="","SE NECESITA ESTABLECER UN MONTO MENSUAL",F40*G40*12)))</f>
        <v>SE REQUIERE ASIGNAR LA FUENTE DE FINANCIAMIENTO</v>
      </c>
      <c r="I40" s="297"/>
      <c r="J40" s="297"/>
      <c r="K40" s="297"/>
      <c r="L40" s="297"/>
      <c r="M40" s="297"/>
      <c r="N40" s="297"/>
      <c r="O40" s="289" t="n">
        <f aca="false">SUM(H40:N40)</f>
        <v>0</v>
      </c>
    </row>
    <row r="41" customFormat="false" ht="15" hidden="false" customHeight="false" outlineLevel="0" collapsed="false">
      <c r="A41" s="263"/>
      <c r="B41" s="263"/>
      <c r="C41" s="295"/>
      <c r="D41" s="290" t="n">
        <v>113</v>
      </c>
      <c r="E41" s="286"/>
      <c r="F41" s="296"/>
      <c r="G41" s="297"/>
      <c r="H41" s="288" t="str">
        <f aca="false">IF(E41="","SE REQUIERE ASIGNAR LA FUENTE DE FINANCIAMIENTO",IF(F41="","ES NECESARIO ESTABLECER EL NÚMERO DE PLAZAS",IF(G41="","SE NECESITA ESTABLECER UN MONTO MENSUAL",F41*G41*12)))</f>
        <v>SE REQUIERE ASIGNAR LA FUENTE DE FINANCIAMIENTO</v>
      </c>
      <c r="I41" s="297"/>
      <c r="J41" s="297"/>
      <c r="K41" s="297"/>
      <c r="L41" s="297"/>
      <c r="M41" s="297"/>
      <c r="N41" s="297"/>
      <c r="O41" s="289" t="n">
        <f aca="false">SUM(H41:N41)</f>
        <v>0</v>
      </c>
    </row>
    <row r="42" customFormat="false" ht="15" hidden="false" customHeight="false" outlineLevel="0" collapsed="false">
      <c r="A42" s="263"/>
      <c r="B42" s="263"/>
      <c r="C42" s="294"/>
      <c r="D42" s="290" t="n">
        <v>113</v>
      </c>
      <c r="E42" s="286"/>
      <c r="F42" s="291"/>
      <c r="G42" s="293"/>
      <c r="H42" s="288" t="str">
        <f aca="false">IF(E42="","SE REQUIERE ASIGNAR LA FUENTE DE FINANCIAMIENTO",IF(F42="","ES NECESARIO ESTABLECER EL NÚMERO DE PLAZAS",IF(G42="","SE NECESITA ESTABLECER UN MONTO MENSUAL",F42*G42*12)))</f>
        <v>SE REQUIERE ASIGNAR LA FUENTE DE FINANCIAMIENTO</v>
      </c>
      <c r="I42" s="293"/>
      <c r="J42" s="293"/>
      <c r="K42" s="293"/>
      <c r="L42" s="293"/>
      <c r="M42" s="293"/>
      <c r="N42" s="293"/>
      <c r="O42" s="289" t="n">
        <f aca="false">SUM(H42:N42)</f>
        <v>0</v>
      </c>
    </row>
    <row r="43" customFormat="false" ht="15" hidden="false" customHeight="false" outlineLevel="0" collapsed="false">
      <c r="A43" s="263"/>
      <c r="B43" s="263"/>
      <c r="C43" s="294"/>
      <c r="D43" s="290" t="n">
        <v>113</v>
      </c>
      <c r="E43" s="286"/>
      <c r="F43" s="291"/>
      <c r="G43" s="293"/>
      <c r="H43" s="288" t="str">
        <f aca="false">IF(E43="","SE REQUIERE ASIGNAR LA FUENTE DE FINANCIAMIENTO",IF(F43="","ES NECESARIO ESTABLECER EL NÚMERO DE PLAZAS",IF(G43="","SE NECESITA ESTABLECER UN MONTO MENSUAL",F43*G43*12)))</f>
        <v>SE REQUIERE ASIGNAR LA FUENTE DE FINANCIAMIENTO</v>
      </c>
      <c r="I43" s="293"/>
      <c r="J43" s="293"/>
      <c r="K43" s="293"/>
      <c r="L43" s="293"/>
      <c r="M43" s="293"/>
      <c r="N43" s="293"/>
      <c r="O43" s="289" t="n">
        <f aca="false">SUM(H43:N43)</f>
        <v>0</v>
      </c>
    </row>
    <row r="44" customFormat="false" ht="15" hidden="false" customHeight="false" outlineLevel="0" collapsed="false">
      <c r="A44" s="263"/>
      <c r="B44" s="263"/>
      <c r="C44" s="294"/>
      <c r="D44" s="290" t="n">
        <v>113</v>
      </c>
      <c r="E44" s="286"/>
      <c r="F44" s="291"/>
      <c r="G44" s="293"/>
      <c r="H44" s="288" t="str">
        <f aca="false">IF(E44="","SE REQUIERE ASIGNAR LA FUENTE DE FINANCIAMIENTO",IF(F44="","ES NECESARIO ESTABLECER EL NÚMERO DE PLAZAS",IF(G44="","SE NECESITA ESTABLECER UN MONTO MENSUAL",F44*G44*12)))</f>
        <v>SE REQUIERE ASIGNAR LA FUENTE DE FINANCIAMIENTO</v>
      </c>
      <c r="I44" s="293"/>
      <c r="J44" s="293"/>
      <c r="K44" s="293"/>
      <c r="L44" s="293"/>
      <c r="M44" s="293"/>
      <c r="N44" s="293"/>
      <c r="O44" s="289" t="n">
        <f aca="false">SUM(H44:N44)</f>
        <v>0</v>
      </c>
    </row>
    <row r="45" customFormat="false" ht="15" hidden="false" customHeight="false" outlineLevel="0" collapsed="false">
      <c r="A45" s="263"/>
      <c r="B45" s="263"/>
      <c r="C45" s="294"/>
      <c r="D45" s="290" t="n">
        <v>113</v>
      </c>
      <c r="E45" s="286"/>
      <c r="F45" s="291"/>
      <c r="G45" s="293"/>
      <c r="H45" s="288" t="str">
        <f aca="false">IF(E45="","SE REQUIERE ASIGNAR LA FUENTE DE FINANCIAMIENTO",IF(F45="","ES NECESARIO ESTABLECER EL NÚMERO DE PLAZAS",IF(G45="","SE NECESITA ESTABLECER UN MONTO MENSUAL",F45*G45*12)))</f>
        <v>SE REQUIERE ASIGNAR LA FUENTE DE FINANCIAMIENTO</v>
      </c>
      <c r="I45" s="293"/>
      <c r="J45" s="293"/>
      <c r="K45" s="293"/>
      <c r="L45" s="293"/>
      <c r="M45" s="293"/>
      <c r="N45" s="293"/>
      <c r="O45" s="289" t="n">
        <f aca="false">SUM(H45:N45)</f>
        <v>0</v>
      </c>
    </row>
    <row r="46" customFormat="false" ht="15" hidden="false" customHeight="false" outlineLevel="0" collapsed="false">
      <c r="A46" s="263"/>
      <c r="B46" s="263"/>
      <c r="C46" s="294"/>
      <c r="D46" s="290" t="n">
        <v>113</v>
      </c>
      <c r="E46" s="286"/>
      <c r="F46" s="291"/>
      <c r="G46" s="293"/>
      <c r="H46" s="288" t="str">
        <f aca="false">IF(E46="","SE REQUIERE ASIGNAR LA FUENTE DE FINANCIAMIENTO",IF(F46="","ES NECESARIO ESTABLECER EL NÚMERO DE PLAZAS",IF(G46="","SE NECESITA ESTABLECER UN MONTO MENSUAL",F46*G46*12)))</f>
        <v>SE REQUIERE ASIGNAR LA FUENTE DE FINANCIAMIENTO</v>
      </c>
      <c r="I46" s="293"/>
      <c r="J46" s="293"/>
      <c r="K46" s="293"/>
      <c r="L46" s="293"/>
      <c r="M46" s="293"/>
      <c r="N46" s="293"/>
      <c r="O46" s="289" t="n">
        <f aca="false">SUM(H46:N46)</f>
        <v>0</v>
      </c>
    </row>
    <row r="47" customFormat="false" ht="15" hidden="false" customHeight="false" outlineLevel="0" collapsed="false">
      <c r="A47" s="263"/>
      <c r="B47" s="263"/>
      <c r="C47" s="294"/>
      <c r="D47" s="290" t="n">
        <v>113</v>
      </c>
      <c r="E47" s="286"/>
      <c r="F47" s="291"/>
      <c r="G47" s="293"/>
      <c r="H47" s="288" t="str">
        <f aca="false">IF(E47="","SE REQUIERE ASIGNAR LA FUENTE DE FINANCIAMIENTO",IF(F47="","ES NECESARIO ESTABLECER EL NÚMERO DE PLAZAS",IF(G47="","SE NECESITA ESTABLECER UN MONTO MENSUAL",F47*G47*12)))</f>
        <v>SE REQUIERE ASIGNAR LA FUENTE DE FINANCIAMIENTO</v>
      </c>
      <c r="I47" s="293"/>
      <c r="J47" s="293"/>
      <c r="K47" s="293"/>
      <c r="L47" s="293"/>
      <c r="M47" s="293"/>
      <c r="N47" s="293"/>
      <c r="O47" s="289" t="n">
        <f aca="false">SUM(H47:N47)</f>
        <v>0</v>
      </c>
    </row>
    <row r="48" customFormat="false" ht="15" hidden="false" customHeight="false" outlineLevel="0" collapsed="false">
      <c r="A48" s="263"/>
      <c r="B48" s="263"/>
      <c r="C48" s="294"/>
      <c r="D48" s="290" t="n">
        <v>113</v>
      </c>
      <c r="E48" s="286"/>
      <c r="F48" s="291"/>
      <c r="G48" s="293"/>
      <c r="H48" s="288" t="str">
        <f aca="false">IF(E48="","SE REQUIERE ASIGNAR LA FUENTE DE FINANCIAMIENTO",IF(F48="","ES NECESARIO ESTABLECER EL NÚMERO DE PLAZAS",IF(G48="","SE NECESITA ESTABLECER UN MONTO MENSUAL",F48*G48*12)))</f>
        <v>SE REQUIERE ASIGNAR LA FUENTE DE FINANCIAMIENTO</v>
      </c>
      <c r="I48" s="293"/>
      <c r="J48" s="293"/>
      <c r="K48" s="293"/>
      <c r="L48" s="293"/>
      <c r="M48" s="293"/>
      <c r="N48" s="293"/>
      <c r="O48" s="289" t="n">
        <f aca="false">SUM(H48:N48)</f>
        <v>0</v>
      </c>
    </row>
    <row r="49" customFormat="false" ht="15" hidden="false" customHeight="false" outlineLevel="0" collapsed="false">
      <c r="A49" s="263"/>
      <c r="B49" s="263"/>
      <c r="C49" s="294"/>
      <c r="D49" s="290" t="n">
        <v>113</v>
      </c>
      <c r="E49" s="286"/>
      <c r="F49" s="291"/>
      <c r="G49" s="293"/>
      <c r="H49" s="288" t="str">
        <f aca="false">IF(E49="","SE REQUIERE ASIGNAR LA FUENTE DE FINANCIAMIENTO",IF(F49="","ES NECESARIO ESTABLECER EL NÚMERO DE PLAZAS",IF(G49="","SE NECESITA ESTABLECER UN MONTO MENSUAL",F49*G49*12)))</f>
        <v>SE REQUIERE ASIGNAR LA FUENTE DE FINANCIAMIENTO</v>
      </c>
      <c r="I49" s="293"/>
      <c r="J49" s="293"/>
      <c r="K49" s="293"/>
      <c r="L49" s="293"/>
      <c r="M49" s="293"/>
      <c r="N49" s="293"/>
      <c r="O49" s="289" t="n">
        <f aca="false">SUM(H49:N49)</f>
        <v>0</v>
      </c>
    </row>
    <row r="50" customFormat="false" ht="15" hidden="false" customHeight="false" outlineLevel="0" collapsed="false">
      <c r="A50" s="263"/>
      <c r="B50" s="263"/>
      <c r="C50" s="294"/>
      <c r="D50" s="290" t="n">
        <v>113</v>
      </c>
      <c r="E50" s="286"/>
      <c r="F50" s="291"/>
      <c r="G50" s="292"/>
      <c r="H50" s="288" t="str">
        <f aca="false">IF(E50="","SE REQUIERE ASIGNAR LA FUENTE DE FINANCIAMIENTO",IF(F50="","ES NECESARIO ESTABLECER EL NÚMERO DE PLAZAS",IF(G50="","SE NECESITA ESTABLECER UN MONTO MENSUAL",F50*G50*12)))</f>
        <v>SE REQUIERE ASIGNAR LA FUENTE DE FINANCIAMIENTO</v>
      </c>
      <c r="I50" s="292"/>
      <c r="J50" s="292"/>
      <c r="K50" s="292"/>
      <c r="L50" s="292"/>
      <c r="M50" s="292"/>
      <c r="N50" s="292"/>
      <c r="O50" s="289" t="n">
        <f aca="false">SUM(H50:N50)</f>
        <v>0</v>
      </c>
    </row>
    <row r="51" customFormat="false" ht="15" hidden="false" customHeight="false" outlineLevel="0" collapsed="false">
      <c r="A51" s="263"/>
      <c r="B51" s="263"/>
      <c r="C51" s="294"/>
      <c r="D51" s="290" t="n">
        <v>113</v>
      </c>
      <c r="E51" s="286"/>
      <c r="F51" s="291"/>
      <c r="G51" s="293"/>
      <c r="H51" s="288" t="str">
        <f aca="false">IF(E51="","SE REQUIERE ASIGNAR LA FUENTE DE FINANCIAMIENTO",IF(F51="","ES NECESARIO ESTABLECER EL NÚMERO DE PLAZAS",IF(G51="","SE NECESITA ESTABLECER UN MONTO MENSUAL",F51*G51*12)))</f>
        <v>SE REQUIERE ASIGNAR LA FUENTE DE FINANCIAMIENTO</v>
      </c>
      <c r="I51" s="293"/>
      <c r="J51" s="293"/>
      <c r="K51" s="293"/>
      <c r="L51" s="293"/>
      <c r="M51" s="293"/>
      <c r="N51" s="293"/>
      <c r="O51" s="289" t="n">
        <f aca="false">SUM(H51:N51)</f>
        <v>0</v>
      </c>
    </row>
    <row r="52" customFormat="false" ht="15" hidden="false" customHeight="false" outlineLevel="0" collapsed="false">
      <c r="A52" s="263"/>
      <c r="B52" s="263"/>
      <c r="C52" s="294"/>
      <c r="D52" s="290" t="n">
        <v>113</v>
      </c>
      <c r="E52" s="286"/>
      <c r="F52" s="291"/>
      <c r="G52" s="293"/>
      <c r="H52" s="288" t="str">
        <f aca="false">IF(E52="","SE REQUIERE ASIGNAR LA FUENTE DE FINANCIAMIENTO",IF(F52="","ES NECESARIO ESTABLECER EL NÚMERO DE PLAZAS",IF(G52="","SE NECESITA ESTABLECER UN MONTO MENSUAL",F52*G52*12)))</f>
        <v>SE REQUIERE ASIGNAR LA FUENTE DE FINANCIAMIENTO</v>
      </c>
      <c r="I52" s="293"/>
      <c r="J52" s="293"/>
      <c r="K52" s="293"/>
      <c r="L52" s="293"/>
      <c r="M52" s="293"/>
      <c r="N52" s="293"/>
      <c r="O52" s="289" t="n">
        <f aca="false">SUM(H52:N52)</f>
        <v>0</v>
      </c>
    </row>
    <row r="53" customFormat="false" ht="15" hidden="false" customHeight="false" outlineLevel="0" collapsed="false">
      <c r="A53" s="263"/>
      <c r="B53" s="263"/>
      <c r="C53" s="294"/>
      <c r="D53" s="290" t="n">
        <v>113</v>
      </c>
      <c r="E53" s="286"/>
      <c r="F53" s="291"/>
      <c r="G53" s="293"/>
      <c r="H53" s="288" t="str">
        <f aca="false">IF(E53="","SE REQUIERE ASIGNAR LA FUENTE DE FINANCIAMIENTO",IF(F53="","ES NECESARIO ESTABLECER EL NÚMERO DE PLAZAS",IF(G53="","SE NECESITA ESTABLECER UN MONTO MENSUAL",F53*G53*12)))</f>
        <v>SE REQUIERE ASIGNAR LA FUENTE DE FINANCIAMIENTO</v>
      </c>
      <c r="I53" s="293"/>
      <c r="J53" s="293"/>
      <c r="K53" s="293"/>
      <c r="L53" s="293"/>
      <c r="M53" s="293"/>
      <c r="N53" s="293"/>
      <c r="O53" s="289" t="n">
        <f aca="false">SUM(H53:N53)</f>
        <v>0</v>
      </c>
    </row>
    <row r="54" customFormat="false" ht="15" hidden="false" customHeight="false" outlineLevel="0" collapsed="false">
      <c r="A54" s="263"/>
      <c r="B54" s="263"/>
      <c r="C54" s="294"/>
      <c r="D54" s="290" t="n">
        <v>113</v>
      </c>
      <c r="E54" s="286"/>
      <c r="F54" s="291"/>
      <c r="G54" s="292"/>
      <c r="H54" s="288" t="str">
        <f aca="false">IF(E54="","SE REQUIERE ASIGNAR LA FUENTE DE FINANCIAMIENTO",IF(F54="","ES NECESARIO ESTABLECER EL NÚMERO DE PLAZAS",IF(G54="","SE NECESITA ESTABLECER UN MONTO MENSUAL",F54*G54*12)))</f>
        <v>SE REQUIERE ASIGNAR LA FUENTE DE FINANCIAMIENTO</v>
      </c>
      <c r="I54" s="292"/>
      <c r="J54" s="292"/>
      <c r="K54" s="292"/>
      <c r="L54" s="292"/>
      <c r="M54" s="292"/>
      <c r="N54" s="292"/>
      <c r="O54" s="289" t="n">
        <f aca="false">SUM(H54:N54)</f>
        <v>0</v>
      </c>
    </row>
    <row r="55" customFormat="false" ht="15" hidden="false" customHeight="false" outlineLevel="0" collapsed="false">
      <c r="A55" s="263"/>
      <c r="B55" s="263"/>
      <c r="C55" s="294"/>
      <c r="D55" s="290" t="n">
        <v>113</v>
      </c>
      <c r="E55" s="286"/>
      <c r="F55" s="291"/>
      <c r="G55" s="293"/>
      <c r="H55" s="288" t="str">
        <f aca="false">IF(E55="","SE REQUIERE ASIGNAR LA FUENTE DE FINANCIAMIENTO",IF(F55="","ES NECESARIO ESTABLECER EL NÚMERO DE PLAZAS",IF(G55="","SE NECESITA ESTABLECER UN MONTO MENSUAL",F55*G55*12)))</f>
        <v>SE REQUIERE ASIGNAR LA FUENTE DE FINANCIAMIENTO</v>
      </c>
      <c r="I55" s="293"/>
      <c r="J55" s="293"/>
      <c r="K55" s="293"/>
      <c r="L55" s="293"/>
      <c r="M55" s="293"/>
      <c r="N55" s="293"/>
      <c r="O55" s="289" t="n">
        <f aca="false">SUM(H55:N55)</f>
        <v>0</v>
      </c>
    </row>
    <row r="56" customFormat="false" ht="15" hidden="false" customHeight="false" outlineLevel="0" collapsed="false">
      <c r="A56" s="263"/>
      <c r="B56" s="263"/>
      <c r="C56" s="294"/>
      <c r="D56" s="290" t="n">
        <v>113</v>
      </c>
      <c r="E56" s="286"/>
      <c r="F56" s="291"/>
      <c r="G56" s="293"/>
      <c r="H56" s="288" t="str">
        <f aca="false">IF(E56="","SE REQUIERE ASIGNAR LA FUENTE DE FINANCIAMIENTO",IF(F56="","ES NECESARIO ESTABLECER EL NÚMERO DE PLAZAS",IF(G56="","SE NECESITA ESTABLECER UN MONTO MENSUAL",F56*G56*12)))</f>
        <v>SE REQUIERE ASIGNAR LA FUENTE DE FINANCIAMIENTO</v>
      </c>
      <c r="I56" s="293"/>
      <c r="J56" s="293"/>
      <c r="K56" s="293"/>
      <c r="L56" s="293"/>
      <c r="M56" s="293"/>
      <c r="N56" s="293"/>
      <c r="O56" s="289" t="n">
        <f aca="false">SUM(H56:N56)</f>
        <v>0</v>
      </c>
    </row>
    <row r="57" customFormat="false" ht="15" hidden="false" customHeight="false" outlineLevel="0" collapsed="false">
      <c r="A57" s="263"/>
      <c r="B57" s="263"/>
      <c r="C57" s="294"/>
      <c r="D57" s="290" t="n">
        <v>113</v>
      </c>
      <c r="E57" s="286"/>
      <c r="F57" s="291"/>
      <c r="G57" s="293"/>
      <c r="H57" s="288" t="str">
        <f aca="false">IF(E57="","SE REQUIERE ASIGNAR LA FUENTE DE FINANCIAMIENTO",IF(F57="","ES NECESARIO ESTABLECER EL NÚMERO DE PLAZAS",IF(G57="","SE NECESITA ESTABLECER UN MONTO MENSUAL",F57*G57*12)))</f>
        <v>SE REQUIERE ASIGNAR LA FUENTE DE FINANCIAMIENTO</v>
      </c>
      <c r="I57" s="293"/>
      <c r="J57" s="293"/>
      <c r="K57" s="293"/>
      <c r="L57" s="293"/>
      <c r="M57" s="293"/>
      <c r="N57" s="293"/>
      <c r="O57" s="289" t="n">
        <f aca="false">SUM(H57:N57)</f>
        <v>0</v>
      </c>
    </row>
    <row r="58" customFormat="false" ht="15" hidden="false" customHeight="false" outlineLevel="0" collapsed="false">
      <c r="A58" s="263"/>
      <c r="B58" s="263"/>
      <c r="C58" s="294"/>
      <c r="D58" s="290" t="n">
        <v>113</v>
      </c>
      <c r="E58" s="286"/>
      <c r="F58" s="291"/>
      <c r="G58" s="293"/>
      <c r="H58" s="288" t="str">
        <f aca="false">IF(E58="","SE REQUIERE ASIGNAR LA FUENTE DE FINANCIAMIENTO",IF(F58="","ES NECESARIO ESTABLECER EL NÚMERO DE PLAZAS",IF(G58="","SE NECESITA ESTABLECER UN MONTO MENSUAL",F58*G58*12)))</f>
        <v>SE REQUIERE ASIGNAR LA FUENTE DE FINANCIAMIENTO</v>
      </c>
      <c r="I58" s="293"/>
      <c r="J58" s="293"/>
      <c r="K58" s="293"/>
      <c r="L58" s="293"/>
      <c r="M58" s="293"/>
      <c r="N58" s="293"/>
      <c r="O58" s="289" t="n">
        <f aca="false">SUM(H58:N58)</f>
        <v>0</v>
      </c>
    </row>
    <row r="59" customFormat="false" ht="15" hidden="false" customHeight="false" outlineLevel="0" collapsed="false">
      <c r="A59" s="263"/>
      <c r="B59" s="263"/>
      <c r="C59" s="294"/>
      <c r="D59" s="290" t="n">
        <v>113</v>
      </c>
      <c r="E59" s="286"/>
      <c r="F59" s="291"/>
      <c r="G59" s="293"/>
      <c r="H59" s="288" t="str">
        <f aca="false">IF(E59="","SE REQUIERE ASIGNAR LA FUENTE DE FINANCIAMIENTO",IF(F59="","ES NECESARIO ESTABLECER EL NÚMERO DE PLAZAS",IF(G59="","SE NECESITA ESTABLECER UN MONTO MENSUAL",F59*G59*12)))</f>
        <v>SE REQUIERE ASIGNAR LA FUENTE DE FINANCIAMIENTO</v>
      </c>
      <c r="I59" s="293"/>
      <c r="J59" s="293"/>
      <c r="K59" s="293"/>
      <c r="L59" s="293"/>
      <c r="M59" s="293"/>
      <c r="N59" s="293"/>
      <c r="O59" s="289" t="n">
        <f aca="false">SUM(H59:N59)</f>
        <v>0</v>
      </c>
    </row>
    <row r="60" customFormat="false" ht="15" hidden="false" customHeight="false" outlineLevel="0" collapsed="false">
      <c r="A60" s="263"/>
      <c r="B60" s="263"/>
      <c r="C60" s="294"/>
      <c r="D60" s="290" t="n">
        <v>113</v>
      </c>
      <c r="E60" s="286"/>
      <c r="F60" s="291"/>
      <c r="G60" s="293"/>
      <c r="H60" s="288" t="str">
        <f aca="false">IF(E60="","SE REQUIERE ASIGNAR LA FUENTE DE FINANCIAMIENTO",IF(F60="","ES NECESARIO ESTABLECER EL NÚMERO DE PLAZAS",IF(G60="","SE NECESITA ESTABLECER UN MONTO MENSUAL",F60*G60*12)))</f>
        <v>SE REQUIERE ASIGNAR LA FUENTE DE FINANCIAMIENTO</v>
      </c>
      <c r="I60" s="293"/>
      <c r="J60" s="293"/>
      <c r="K60" s="293"/>
      <c r="L60" s="293"/>
      <c r="M60" s="293"/>
      <c r="N60" s="293"/>
      <c r="O60" s="289" t="n">
        <f aca="false">SUM(H60:N60)</f>
        <v>0</v>
      </c>
    </row>
    <row r="61" customFormat="false" ht="15" hidden="false" customHeight="false" outlineLevel="0" collapsed="false">
      <c r="A61" s="263"/>
      <c r="B61" s="263"/>
      <c r="C61" s="294"/>
      <c r="D61" s="290" t="n">
        <v>113</v>
      </c>
      <c r="E61" s="286"/>
      <c r="F61" s="291"/>
      <c r="G61" s="293"/>
      <c r="H61" s="288" t="str">
        <f aca="false">IF(E61="","SE REQUIERE ASIGNAR LA FUENTE DE FINANCIAMIENTO",IF(F61="","ES NECESARIO ESTABLECER EL NÚMERO DE PLAZAS",IF(G61="","SE NECESITA ESTABLECER UN MONTO MENSUAL",F61*G61*12)))</f>
        <v>SE REQUIERE ASIGNAR LA FUENTE DE FINANCIAMIENTO</v>
      </c>
      <c r="I61" s="293"/>
      <c r="J61" s="293"/>
      <c r="K61" s="293"/>
      <c r="L61" s="293"/>
      <c r="M61" s="293"/>
      <c r="N61" s="293"/>
      <c r="O61" s="289" t="n">
        <f aca="false">SUM(H61:N61)</f>
        <v>0</v>
      </c>
    </row>
    <row r="62" customFormat="false" ht="15" hidden="false" customHeight="false" outlineLevel="0" collapsed="false">
      <c r="A62" s="263"/>
      <c r="B62" s="263"/>
      <c r="C62" s="294"/>
      <c r="D62" s="290" t="n">
        <v>113</v>
      </c>
      <c r="E62" s="286"/>
      <c r="F62" s="291"/>
      <c r="G62" s="293"/>
      <c r="H62" s="288" t="str">
        <f aca="false">IF(E62="","SE REQUIERE ASIGNAR LA FUENTE DE FINANCIAMIENTO",IF(F62="","ES NECESARIO ESTABLECER EL NÚMERO DE PLAZAS",IF(G62="","SE NECESITA ESTABLECER UN MONTO MENSUAL",F62*G62*12)))</f>
        <v>SE REQUIERE ASIGNAR LA FUENTE DE FINANCIAMIENTO</v>
      </c>
      <c r="I62" s="293"/>
      <c r="J62" s="293"/>
      <c r="K62" s="293"/>
      <c r="L62" s="293"/>
      <c r="M62" s="293"/>
      <c r="N62" s="293"/>
      <c r="O62" s="289" t="n">
        <f aca="false">SUM(H62:N62)</f>
        <v>0</v>
      </c>
    </row>
    <row r="63" customFormat="false" ht="15" hidden="false" customHeight="false" outlineLevel="0" collapsed="false">
      <c r="A63" s="263"/>
      <c r="B63" s="263"/>
      <c r="C63" s="294"/>
      <c r="D63" s="290" t="n">
        <v>113</v>
      </c>
      <c r="E63" s="286"/>
      <c r="F63" s="291"/>
      <c r="G63" s="293"/>
      <c r="H63" s="288" t="str">
        <f aca="false">IF(E63="","SE REQUIERE ASIGNAR LA FUENTE DE FINANCIAMIENTO",IF(F63="","ES NECESARIO ESTABLECER EL NÚMERO DE PLAZAS",IF(G63="","SE NECESITA ESTABLECER UN MONTO MENSUAL",F63*G63*12)))</f>
        <v>SE REQUIERE ASIGNAR LA FUENTE DE FINANCIAMIENTO</v>
      </c>
      <c r="I63" s="293"/>
      <c r="J63" s="293"/>
      <c r="K63" s="293"/>
      <c r="L63" s="293"/>
      <c r="M63" s="293"/>
      <c r="N63" s="293"/>
      <c r="O63" s="289" t="n">
        <f aca="false">SUM(H63:N63)</f>
        <v>0</v>
      </c>
    </row>
    <row r="64" customFormat="false" ht="15" hidden="false" customHeight="false" outlineLevel="0" collapsed="false">
      <c r="A64" s="263"/>
      <c r="B64" s="263"/>
      <c r="C64" s="294"/>
      <c r="D64" s="290" t="n">
        <v>113</v>
      </c>
      <c r="E64" s="286"/>
      <c r="F64" s="291"/>
      <c r="G64" s="292"/>
      <c r="H64" s="288" t="str">
        <f aca="false">IF(E64="","SE REQUIERE ASIGNAR LA FUENTE DE FINANCIAMIENTO",IF(F64="","ES NECESARIO ESTABLECER EL NÚMERO DE PLAZAS",IF(G64="","SE NECESITA ESTABLECER UN MONTO MENSUAL",F64*G64*12)))</f>
        <v>SE REQUIERE ASIGNAR LA FUENTE DE FINANCIAMIENTO</v>
      </c>
      <c r="I64" s="292"/>
      <c r="J64" s="292"/>
      <c r="K64" s="292"/>
      <c r="L64" s="292"/>
      <c r="M64" s="292"/>
      <c r="N64" s="292"/>
      <c r="O64" s="289" t="n">
        <f aca="false">SUM(H64:N64)</f>
        <v>0</v>
      </c>
    </row>
    <row r="65" customFormat="false" ht="15" hidden="false" customHeight="false" outlineLevel="0" collapsed="false">
      <c r="A65" s="263"/>
      <c r="B65" s="263"/>
      <c r="C65" s="294"/>
      <c r="D65" s="290" t="n">
        <v>113</v>
      </c>
      <c r="E65" s="286"/>
      <c r="F65" s="291"/>
      <c r="G65" s="293"/>
      <c r="H65" s="288" t="str">
        <f aca="false">IF(E65="","SE REQUIERE ASIGNAR LA FUENTE DE FINANCIAMIENTO",IF(F65="","ES NECESARIO ESTABLECER EL NÚMERO DE PLAZAS",IF(G65="","SE NECESITA ESTABLECER UN MONTO MENSUAL",F65*G65*12)))</f>
        <v>SE REQUIERE ASIGNAR LA FUENTE DE FINANCIAMIENTO</v>
      </c>
      <c r="I65" s="293"/>
      <c r="J65" s="293"/>
      <c r="K65" s="293"/>
      <c r="L65" s="293"/>
      <c r="M65" s="293"/>
      <c r="N65" s="293"/>
      <c r="O65" s="289" t="n">
        <f aca="false">SUM(H65:N65)</f>
        <v>0</v>
      </c>
    </row>
    <row r="66" customFormat="false" ht="15" hidden="false" customHeight="false" outlineLevel="0" collapsed="false">
      <c r="A66" s="263"/>
      <c r="B66" s="263"/>
      <c r="C66" s="294"/>
      <c r="D66" s="290" t="n">
        <v>113</v>
      </c>
      <c r="E66" s="286"/>
      <c r="F66" s="291"/>
      <c r="G66" s="293"/>
      <c r="H66" s="288" t="str">
        <f aca="false">IF(E66="","SE REQUIERE ASIGNAR LA FUENTE DE FINANCIAMIENTO",IF(F66="","ES NECESARIO ESTABLECER EL NÚMERO DE PLAZAS",IF(G66="","SE NECESITA ESTABLECER UN MONTO MENSUAL",F66*G66*12)))</f>
        <v>SE REQUIERE ASIGNAR LA FUENTE DE FINANCIAMIENTO</v>
      </c>
      <c r="I66" s="293"/>
      <c r="J66" s="293"/>
      <c r="K66" s="293"/>
      <c r="L66" s="293"/>
      <c r="M66" s="293"/>
      <c r="N66" s="293"/>
      <c r="O66" s="289" t="n">
        <f aca="false">SUM(H66:N66)</f>
        <v>0</v>
      </c>
    </row>
    <row r="67" customFormat="false" ht="15" hidden="false" customHeight="false" outlineLevel="0" collapsed="false">
      <c r="A67" s="263"/>
      <c r="B67" s="263"/>
      <c r="C67" s="294"/>
      <c r="D67" s="290" t="n">
        <v>113</v>
      </c>
      <c r="E67" s="286"/>
      <c r="F67" s="291"/>
      <c r="G67" s="293"/>
      <c r="H67" s="288" t="str">
        <f aca="false">IF(E67="","SE REQUIERE ASIGNAR LA FUENTE DE FINANCIAMIENTO",IF(F67="","ES NECESARIO ESTABLECER EL NÚMERO DE PLAZAS",IF(G67="","SE NECESITA ESTABLECER UN MONTO MENSUAL",F67*G67*12)))</f>
        <v>SE REQUIERE ASIGNAR LA FUENTE DE FINANCIAMIENTO</v>
      </c>
      <c r="I67" s="293"/>
      <c r="J67" s="293"/>
      <c r="K67" s="293"/>
      <c r="L67" s="293"/>
      <c r="M67" s="293"/>
      <c r="N67" s="293"/>
      <c r="O67" s="289" t="n">
        <f aca="false">SUM(H67:N67)</f>
        <v>0</v>
      </c>
    </row>
    <row r="68" customFormat="false" ht="15" hidden="false" customHeight="false" outlineLevel="0" collapsed="false">
      <c r="A68" s="263"/>
      <c r="B68" s="263"/>
      <c r="C68" s="294"/>
      <c r="D68" s="290" t="n">
        <v>113</v>
      </c>
      <c r="E68" s="286"/>
      <c r="F68" s="291"/>
      <c r="G68" s="293"/>
      <c r="H68" s="288" t="str">
        <f aca="false">IF(E68="","SE REQUIERE ASIGNAR LA FUENTE DE FINANCIAMIENTO",IF(F68="","ES NECESARIO ESTABLECER EL NÚMERO DE PLAZAS",IF(G68="","SE NECESITA ESTABLECER UN MONTO MENSUAL",F68*G68*12)))</f>
        <v>SE REQUIERE ASIGNAR LA FUENTE DE FINANCIAMIENTO</v>
      </c>
      <c r="I68" s="293"/>
      <c r="J68" s="293"/>
      <c r="K68" s="293"/>
      <c r="L68" s="293"/>
      <c r="M68" s="293"/>
      <c r="N68" s="293"/>
      <c r="O68" s="289" t="n">
        <f aca="false">SUM(H68:N68)</f>
        <v>0</v>
      </c>
    </row>
    <row r="69" customFormat="false" ht="15" hidden="false" customHeight="false" outlineLevel="0" collapsed="false">
      <c r="A69" s="263"/>
      <c r="B69" s="263"/>
      <c r="C69" s="294"/>
      <c r="D69" s="290" t="n">
        <v>113</v>
      </c>
      <c r="E69" s="286"/>
      <c r="F69" s="291"/>
      <c r="G69" s="293"/>
      <c r="H69" s="288" t="str">
        <f aca="false">IF(E69="","SE REQUIERE ASIGNAR LA FUENTE DE FINANCIAMIENTO",IF(F69="","ES NECESARIO ESTABLECER EL NÚMERO DE PLAZAS",IF(G69="","SE NECESITA ESTABLECER UN MONTO MENSUAL",F69*G69*12)))</f>
        <v>SE REQUIERE ASIGNAR LA FUENTE DE FINANCIAMIENTO</v>
      </c>
      <c r="I69" s="293"/>
      <c r="J69" s="293"/>
      <c r="K69" s="293"/>
      <c r="L69" s="293"/>
      <c r="M69" s="293"/>
      <c r="N69" s="293"/>
      <c r="O69" s="289" t="n">
        <f aca="false">SUM(H69:N69)</f>
        <v>0</v>
      </c>
    </row>
    <row r="70" customFormat="false" ht="15" hidden="false" customHeight="false" outlineLevel="0" collapsed="false">
      <c r="A70" s="263"/>
      <c r="B70" s="263"/>
      <c r="C70" s="294"/>
      <c r="D70" s="290" t="n">
        <v>113</v>
      </c>
      <c r="E70" s="286"/>
      <c r="F70" s="291"/>
      <c r="G70" s="293"/>
      <c r="H70" s="288" t="str">
        <f aca="false">IF(E70="","SE REQUIERE ASIGNAR LA FUENTE DE FINANCIAMIENTO",IF(F70="","ES NECESARIO ESTABLECER EL NÚMERO DE PLAZAS",IF(G70="","SE NECESITA ESTABLECER UN MONTO MENSUAL",F70*G70*12)))</f>
        <v>SE REQUIERE ASIGNAR LA FUENTE DE FINANCIAMIENTO</v>
      </c>
      <c r="I70" s="293"/>
      <c r="J70" s="293"/>
      <c r="K70" s="293"/>
      <c r="L70" s="293"/>
      <c r="M70" s="293"/>
      <c r="N70" s="293"/>
      <c r="O70" s="289" t="n">
        <f aca="false">SUM(H70:N70)</f>
        <v>0</v>
      </c>
    </row>
    <row r="71" customFormat="false" ht="15" hidden="false" customHeight="false" outlineLevel="0" collapsed="false">
      <c r="A71" s="263"/>
      <c r="B71" s="263"/>
      <c r="C71" s="294"/>
      <c r="D71" s="290" t="n">
        <v>113</v>
      </c>
      <c r="E71" s="286"/>
      <c r="F71" s="291"/>
      <c r="G71" s="293"/>
      <c r="H71" s="288" t="str">
        <f aca="false">IF(E71="","SE REQUIERE ASIGNAR LA FUENTE DE FINANCIAMIENTO",IF(F71="","ES NECESARIO ESTABLECER EL NÚMERO DE PLAZAS",IF(G71="","SE NECESITA ESTABLECER UN MONTO MENSUAL",F71*G71*12)))</f>
        <v>SE REQUIERE ASIGNAR LA FUENTE DE FINANCIAMIENTO</v>
      </c>
      <c r="I71" s="293"/>
      <c r="J71" s="293"/>
      <c r="K71" s="293"/>
      <c r="L71" s="293"/>
      <c r="M71" s="293"/>
      <c r="N71" s="293"/>
      <c r="O71" s="289" t="n">
        <f aca="false">SUM(H71:N71)</f>
        <v>0</v>
      </c>
    </row>
    <row r="72" customFormat="false" ht="15" hidden="false" customHeight="false" outlineLevel="0" collapsed="false">
      <c r="A72" s="263"/>
      <c r="B72" s="263"/>
      <c r="C72" s="294"/>
      <c r="D72" s="290" t="n">
        <v>113</v>
      </c>
      <c r="E72" s="286"/>
      <c r="F72" s="291"/>
      <c r="G72" s="293"/>
      <c r="H72" s="288" t="str">
        <f aca="false">IF(E72="","SE REQUIERE ASIGNAR LA FUENTE DE FINANCIAMIENTO",IF(F72="","ES NECESARIO ESTABLECER EL NÚMERO DE PLAZAS",IF(G72="","SE NECESITA ESTABLECER UN MONTO MENSUAL",F72*G72*12)))</f>
        <v>SE REQUIERE ASIGNAR LA FUENTE DE FINANCIAMIENTO</v>
      </c>
      <c r="I72" s="293"/>
      <c r="J72" s="293"/>
      <c r="K72" s="293"/>
      <c r="L72" s="293"/>
      <c r="M72" s="293"/>
      <c r="N72" s="293"/>
      <c r="O72" s="289" t="n">
        <f aca="false">SUM(H72:N72)</f>
        <v>0</v>
      </c>
    </row>
    <row r="73" customFormat="false" ht="15" hidden="false" customHeight="false" outlineLevel="0" collapsed="false">
      <c r="A73" s="263"/>
      <c r="B73" s="263"/>
      <c r="C73" s="294"/>
      <c r="D73" s="290" t="n">
        <v>113</v>
      </c>
      <c r="E73" s="286"/>
      <c r="F73" s="291"/>
      <c r="G73" s="293"/>
      <c r="H73" s="288" t="str">
        <f aca="false">IF(E73="","SE REQUIERE ASIGNAR LA FUENTE DE FINANCIAMIENTO",IF(F73="","ES NECESARIO ESTABLECER EL NÚMERO DE PLAZAS",IF(G73="","SE NECESITA ESTABLECER UN MONTO MENSUAL",F73*G73*12)))</f>
        <v>SE REQUIERE ASIGNAR LA FUENTE DE FINANCIAMIENTO</v>
      </c>
      <c r="I73" s="293"/>
      <c r="J73" s="293"/>
      <c r="K73" s="293"/>
      <c r="L73" s="293"/>
      <c r="M73" s="293"/>
      <c r="N73" s="293"/>
      <c r="O73" s="289" t="n">
        <f aca="false">SUM(H73:N73)</f>
        <v>0</v>
      </c>
    </row>
    <row r="74" customFormat="false" ht="15" hidden="false" customHeight="false" outlineLevel="0" collapsed="false">
      <c r="A74" s="263"/>
      <c r="B74" s="263"/>
      <c r="C74" s="294"/>
      <c r="D74" s="290" t="n">
        <v>113</v>
      </c>
      <c r="E74" s="286"/>
      <c r="F74" s="291"/>
      <c r="G74" s="292"/>
      <c r="H74" s="288" t="str">
        <f aca="false">IF(E74="","SE REQUIERE ASIGNAR LA FUENTE DE FINANCIAMIENTO",IF(F74="","ES NECESARIO ESTABLECER EL NÚMERO DE PLAZAS",IF(G74="","SE NECESITA ESTABLECER UN MONTO MENSUAL",F74*G74*12)))</f>
        <v>SE REQUIERE ASIGNAR LA FUENTE DE FINANCIAMIENTO</v>
      </c>
      <c r="I74" s="292"/>
      <c r="J74" s="292"/>
      <c r="K74" s="292"/>
      <c r="L74" s="292"/>
      <c r="M74" s="292"/>
      <c r="N74" s="292"/>
      <c r="O74" s="289" t="n">
        <f aca="false">SUM(H74:N74)</f>
        <v>0</v>
      </c>
    </row>
    <row r="75" customFormat="false" ht="15" hidden="false" customHeight="false" outlineLevel="0" collapsed="false">
      <c r="A75" s="263"/>
      <c r="B75" s="263"/>
      <c r="C75" s="294"/>
      <c r="D75" s="290" t="n">
        <v>113</v>
      </c>
      <c r="E75" s="286"/>
      <c r="F75" s="291"/>
      <c r="G75" s="293"/>
      <c r="H75" s="288" t="str">
        <f aca="false">IF(E75="","SE REQUIERE ASIGNAR LA FUENTE DE FINANCIAMIENTO",IF(F75="","ES NECESARIO ESTABLECER EL NÚMERO DE PLAZAS",IF(G75="","SE NECESITA ESTABLECER UN MONTO MENSUAL",F75*G75*12)))</f>
        <v>SE REQUIERE ASIGNAR LA FUENTE DE FINANCIAMIENTO</v>
      </c>
      <c r="I75" s="293"/>
      <c r="J75" s="293"/>
      <c r="K75" s="293"/>
      <c r="L75" s="293"/>
      <c r="M75" s="293"/>
      <c r="N75" s="293"/>
      <c r="O75" s="289" t="n">
        <f aca="false">SUM(H75:N75)</f>
        <v>0</v>
      </c>
    </row>
    <row r="76" customFormat="false" ht="15" hidden="false" customHeight="false" outlineLevel="0" collapsed="false">
      <c r="A76" s="263"/>
      <c r="B76" s="263"/>
      <c r="C76" s="294"/>
      <c r="D76" s="290" t="n">
        <v>113</v>
      </c>
      <c r="E76" s="286"/>
      <c r="F76" s="291"/>
      <c r="G76" s="293"/>
      <c r="H76" s="288" t="str">
        <f aca="false">IF(E76="","SE REQUIERE ASIGNAR LA FUENTE DE FINANCIAMIENTO",IF(F76="","ES NECESARIO ESTABLECER EL NÚMERO DE PLAZAS",IF(G76="","SE NECESITA ESTABLECER UN MONTO MENSUAL",F76*G76*12)))</f>
        <v>SE REQUIERE ASIGNAR LA FUENTE DE FINANCIAMIENTO</v>
      </c>
      <c r="I76" s="293"/>
      <c r="J76" s="293"/>
      <c r="K76" s="293"/>
      <c r="L76" s="293"/>
      <c r="M76" s="293"/>
      <c r="N76" s="293"/>
      <c r="O76" s="289" t="n">
        <f aca="false">SUM(H76:N76)</f>
        <v>0</v>
      </c>
    </row>
    <row r="77" customFormat="false" ht="15" hidden="false" customHeight="false" outlineLevel="0" collapsed="false">
      <c r="A77" s="263"/>
      <c r="B77" s="263"/>
      <c r="C77" s="294"/>
      <c r="D77" s="290" t="n">
        <v>113</v>
      </c>
      <c r="E77" s="286"/>
      <c r="F77" s="291"/>
      <c r="G77" s="293"/>
      <c r="H77" s="288" t="str">
        <f aca="false">IF(E77="","SE REQUIERE ASIGNAR LA FUENTE DE FINANCIAMIENTO",IF(F77="","ES NECESARIO ESTABLECER EL NÚMERO DE PLAZAS",IF(G77="","SE NECESITA ESTABLECER UN MONTO MENSUAL",F77*G77*12)))</f>
        <v>SE REQUIERE ASIGNAR LA FUENTE DE FINANCIAMIENTO</v>
      </c>
      <c r="I77" s="293"/>
      <c r="J77" s="293"/>
      <c r="K77" s="293"/>
      <c r="L77" s="293"/>
      <c r="M77" s="293"/>
      <c r="N77" s="293"/>
      <c r="O77" s="289" t="n">
        <f aca="false">SUM(H77:N77)</f>
        <v>0</v>
      </c>
    </row>
    <row r="78" customFormat="false" ht="15" hidden="false" customHeight="false" outlineLevel="0" collapsed="false">
      <c r="A78" s="263"/>
      <c r="B78" s="263"/>
      <c r="C78" s="294"/>
      <c r="D78" s="290" t="n">
        <v>113</v>
      </c>
      <c r="E78" s="286"/>
      <c r="F78" s="291"/>
      <c r="G78" s="293"/>
      <c r="H78" s="288" t="str">
        <f aca="false">IF(E78="","SE REQUIERE ASIGNAR LA FUENTE DE FINANCIAMIENTO",IF(F78="","ES NECESARIO ESTABLECER EL NÚMERO DE PLAZAS",IF(G78="","SE NECESITA ESTABLECER UN MONTO MENSUAL",F78*G78*12)))</f>
        <v>SE REQUIERE ASIGNAR LA FUENTE DE FINANCIAMIENTO</v>
      </c>
      <c r="I78" s="293"/>
      <c r="J78" s="293"/>
      <c r="K78" s="293"/>
      <c r="L78" s="293"/>
      <c r="M78" s="293"/>
      <c r="N78" s="293"/>
      <c r="O78" s="289" t="n">
        <f aca="false">SUM(H78:N78)</f>
        <v>0</v>
      </c>
    </row>
    <row r="79" customFormat="false" ht="15" hidden="false" customHeight="false" outlineLevel="0" collapsed="false">
      <c r="A79" s="263"/>
      <c r="B79" s="263"/>
      <c r="C79" s="294"/>
      <c r="D79" s="290" t="n">
        <v>113</v>
      </c>
      <c r="E79" s="286"/>
      <c r="F79" s="291"/>
      <c r="G79" s="293"/>
      <c r="H79" s="288" t="str">
        <f aca="false">IF(E79="","SE REQUIERE ASIGNAR LA FUENTE DE FINANCIAMIENTO",IF(F79="","ES NECESARIO ESTABLECER EL NÚMERO DE PLAZAS",IF(G79="","SE NECESITA ESTABLECER UN MONTO MENSUAL",F79*G79*12)))</f>
        <v>SE REQUIERE ASIGNAR LA FUENTE DE FINANCIAMIENTO</v>
      </c>
      <c r="I79" s="293"/>
      <c r="J79" s="293"/>
      <c r="K79" s="293"/>
      <c r="L79" s="293"/>
      <c r="M79" s="293"/>
      <c r="N79" s="293"/>
      <c r="O79" s="289" t="n">
        <f aca="false">SUM(H79:N79)</f>
        <v>0</v>
      </c>
    </row>
    <row r="80" customFormat="false" ht="15" hidden="false" customHeight="false" outlineLevel="0" collapsed="false">
      <c r="A80" s="263"/>
      <c r="B80" s="263"/>
      <c r="C80" s="294"/>
      <c r="D80" s="290" t="n">
        <v>113</v>
      </c>
      <c r="E80" s="286"/>
      <c r="F80" s="291"/>
      <c r="G80" s="293"/>
      <c r="H80" s="288" t="str">
        <f aca="false">IF(E80="","SE REQUIERE ASIGNAR LA FUENTE DE FINANCIAMIENTO",IF(F80="","ES NECESARIO ESTABLECER EL NÚMERO DE PLAZAS",IF(G80="","SE NECESITA ESTABLECER UN MONTO MENSUAL",F80*G80*12)))</f>
        <v>SE REQUIERE ASIGNAR LA FUENTE DE FINANCIAMIENTO</v>
      </c>
      <c r="I80" s="293"/>
      <c r="J80" s="293"/>
      <c r="K80" s="293"/>
      <c r="L80" s="293"/>
      <c r="M80" s="293"/>
      <c r="N80" s="293"/>
      <c r="O80" s="289" t="n">
        <f aca="false">SUM(H80:N80)</f>
        <v>0</v>
      </c>
    </row>
    <row r="81" customFormat="false" ht="15" hidden="false" customHeight="false" outlineLevel="0" collapsed="false">
      <c r="A81" s="263"/>
      <c r="B81" s="263"/>
      <c r="C81" s="294"/>
      <c r="D81" s="290" t="n">
        <v>113</v>
      </c>
      <c r="E81" s="286"/>
      <c r="F81" s="291"/>
      <c r="G81" s="293"/>
      <c r="H81" s="288" t="str">
        <f aca="false">IF(E81="","SE REQUIERE ASIGNAR LA FUENTE DE FINANCIAMIENTO",IF(F81="","ES NECESARIO ESTABLECER EL NÚMERO DE PLAZAS",IF(G81="","SE NECESITA ESTABLECER UN MONTO MENSUAL",F81*G81*12)))</f>
        <v>SE REQUIERE ASIGNAR LA FUENTE DE FINANCIAMIENTO</v>
      </c>
      <c r="I81" s="293"/>
      <c r="J81" s="293"/>
      <c r="K81" s="293"/>
      <c r="L81" s="293"/>
      <c r="M81" s="293"/>
      <c r="N81" s="293"/>
      <c r="O81" s="289" t="n">
        <f aca="false">SUM(H81:N81)</f>
        <v>0</v>
      </c>
    </row>
    <row r="82" customFormat="false" ht="15" hidden="false" customHeight="false" outlineLevel="0" collapsed="false">
      <c r="A82" s="263"/>
      <c r="B82" s="263"/>
      <c r="C82" s="294"/>
      <c r="D82" s="290" t="n">
        <v>113</v>
      </c>
      <c r="E82" s="286"/>
      <c r="F82" s="291"/>
      <c r="G82" s="292"/>
      <c r="H82" s="288" t="str">
        <f aca="false">IF(E82="","SE REQUIERE ASIGNAR LA FUENTE DE FINANCIAMIENTO",IF(F82="","ES NECESARIO ESTABLECER EL NÚMERO DE PLAZAS",IF(G82="","SE NECESITA ESTABLECER UN MONTO MENSUAL",F82*G82*12)))</f>
        <v>SE REQUIERE ASIGNAR LA FUENTE DE FINANCIAMIENTO</v>
      </c>
      <c r="I82" s="292"/>
      <c r="J82" s="292"/>
      <c r="K82" s="292"/>
      <c r="L82" s="292"/>
      <c r="M82" s="292"/>
      <c r="N82" s="292"/>
      <c r="O82" s="289" t="n">
        <f aca="false">SUM(H82:N82)</f>
        <v>0</v>
      </c>
    </row>
    <row r="83" customFormat="false" ht="15" hidden="false" customHeight="false" outlineLevel="0" collapsed="false">
      <c r="A83" s="263"/>
      <c r="B83" s="263"/>
      <c r="C83" s="294"/>
      <c r="D83" s="290" t="n">
        <v>113</v>
      </c>
      <c r="E83" s="286"/>
      <c r="F83" s="291"/>
      <c r="G83" s="293"/>
      <c r="H83" s="288" t="str">
        <f aca="false">IF(E83="","SE REQUIERE ASIGNAR LA FUENTE DE FINANCIAMIENTO",IF(F83="","ES NECESARIO ESTABLECER EL NÚMERO DE PLAZAS",IF(G83="","SE NECESITA ESTABLECER UN MONTO MENSUAL",F83*G83*12)))</f>
        <v>SE REQUIERE ASIGNAR LA FUENTE DE FINANCIAMIENTO</v>
      </c>
      <c r="I83" s="293"/>
      <c r="J83" s="293"/>
      <c r="K83" s="293"/>
      <c r="L83" s="293"/>
      <c r="M83" s="293"/>
      <c r="N83" s="293"/>
      <c r="O83" s="289" t="n">
        <f aca="false">SUM(H83:N83)</f>
        <v>0</v>
      </c>
    </row>
    <row r="84" customFormat="false" ht="15" hidden="false" customHeight="false" outlineLevel="0" collapsed="false">
      <c r="A84" s="263"/>
      <c r="B84" s="263"/>
      <c r="C84" s="294"/>
      <c r="D84" s="290" t="n">
        <v>113</v>
      </c>
      <c r="E84" s="286"/>
      <c r="F84" s="291"/>
      <c r="G84" s="293"/>
      <c r="H84" s="288" t="str">
        <f aca="false">IF(E84="","SE REQUIERE ASIGNAR LA FUENTE DE FINANCIAMIENTO",IF(F84="","ES NECESARIO ESTABLECER EL NÚMERO DE PLAZAS",IF(G84="","SE NECESITA ESTABLECER UN MONTO MENSUAL",F84*G84*12)))</f>
        <v>SE REQUIERE ASIGNAR LA FUENTE DE FINANCIAMIENTO</v>
      </c>
      <c r="I84" s="293"/>
      <c r="J84" s="293"/>
      <c r="K84" s="293"/>
      <c r="L84" s="293"/>
      <c r="M84" s="293"/>
      <c r="N84" s="293"/>
      <c r="O84" s="289" t="n">
        <f aca="false">SUM(H84:N84)</f>
        <v>0</v>
      </c>
    </row>
    <row r="85" customFormat="false" ht="15" hidden="false" customHeight="false" outlineLevel="0" collapsed="false">
      <c r="A85" s="263"/>
      <c r="B85" s="263"/>
      <c r="C85" s="294"/>
      <c r="D85" s="290" t="n">
        <v>113</v>
      </c>
      <c r="E85" s="286"/>
      <c r="F85" s="291"/>
      <c r="G85" s="292"/>
      <c r="H85" s="288" t="str">
        <f aca="false">IF(E85="","SE REQUIERE ASIGNAR LA FUENTE DE FINANCIAMIENTO",IF(F85="","ES NECESARIO ESTABLECER EL NÚMERO DE PLAZAS",IF(G85="","SE NECESITA ESTABLECER UN MONTO MENSUAL",F85*G85*12)))</f>
        <v>SE REQUIERE ASIGNAR LA FUENTE DE FINANCIAMIENTO</v>
      </c>
      <c r="I85" s="292"/>
      <c r="J85" s="292"/>
      <c r="K85" s="292"/>
      <c r="L85" s="292"/>
      <c r="M85" s="292"/>
      <c r="N85" s="292"/>
      <c r="O85" s="289" t="n">
        <f aca="false">SUM(H85:N85)</f>
        <v>0</v>
      </c>
    </row>
    <row r="86" customFormat="false" ht="15" hidden="false" customHeight="false" outlineLevel="0" collapsed="false">
      <c r="A86" s="263"/>
      <c r="B86" s="263"/>
      <c r="C86" s="294"/>
      <c r="D86" s="290" t="n">
        <v>113</v>
      </c>
      <c r="E86" s="286"/>
      <c r="F86" s="291"/>
      <c r="G86" s="293"/>
      <c r="H86" s="288" t="str">
        <f aca="false">IF(E86="","SE REQUIERE ASIGNAR LA FUENTE DE FINANCIAMIENTO",IF(F86="","ES NECESARIO ESTABLECER EL NÚMERO DE PLAZAS",IF(G86="","SE NECESITA ESTABLECER UN MONTO MENSUAL",F86*G86*12)))</f>
        <v>SE REQUIERE ASIGNAR LA FUENTE DE FINANCIAMIENTO</v>
      </c>
      <c r="I86" s="293"/>
      <c r="J86" s="293"/>
      <c r="K86" s="293"/>
      <c r="L86" s="293"/>
      <c r="M86" s="293"/>
      <c r="N86" s="293"/>
      <c r="O86" s="289" t="n">
        <f aca="false">SUM(H86:N86)</f>
        <v>0</v>
      </c>
    </row>
    <row r="87" customFormat="false" ht="15" hidden="false" customHeight="false" outlineLevel="0" collapsed="false">
      <c r="A87" s="263"/>
      <c r="B87" s="263"/>
      <c r="C87" s="294"/>
      <c r="D87" s="290" t="n">
        <v>113</v>
      </c>
      <c r="E87" s="286"/>
      <c r="F87" s="291"/>
      <c r="G87" s="293"/>
      <c r="H87" s="288" t="str">
        <f aca="false">IF(E87="","SE REQUIERE ASIGNAR LA FUENTE DE FINANCIAMIENTO",IF(F87="","ES NECESARIO ESTABLECER EL NÚMERO DE PLAZAS",IF(G87="","SE NECESITA ESTABLECER UN MONTO MENSUAL",F87*G87*12)))</f>
        <v>SE REQUIERE ASIGNAR LA FUENTE DE FINANCIAMIENTO</v>
      </c>
      <c r="I87" s="293"/>
      <c r="J87" s="293"/>
      <c r="K87" s="293"/>
      <c r="L87" s="293"/>
      <c r="M87" s="293"/>
      <c r="N87" s="293"/>
      <c r="O87" s="289" t="n">
        <f aca="false">SUM(H87:N87)</f>
        <v>0</v>
      </c>
    </row>
    <row r="88" customFormat="false" ht="15" hidden="false" customHeight="false" outlineLevel="0" collapsed="false">
      <c r="A88" s="263"/>
      <c r="B88" s="263"/>
      <c r="C88" s="294"/>
      <c r="D88" s="290" t="n">
        <v>113</v>
      </c>
      <c r="E88" s="286"/>
      <c r="F88" s="291"/>
      <c r="G88" s="293"/>
      <c r="H88" s="288" t="str">
        <f aca="false">IF(E88="","SE REQUIERE ASIGNAR LA FUENTE DE FINANCIAMIENTO",IF(F88="","ES NECESARIO ESTABLECER EL NÚMERO DE PLAZAS",IF(G88="","SE NECESITA ESTABLECER UN MONTO MENSUAL",F88*G88*12)))</f>
        <v>SE REQUIERE ASIGNAR LA FUENTE DE FINANCIAMIENTO</v>
      </c>
      <c r="I88" s="293"/>
      <c r="J88" s="293"/>
      <c r="K88" s="293"/>
      <c r="L88" s="293"/>
      <c r="M88" s="293"/>
      <c r="N88" s="293"/>
      <c r="O88" s="289" t="n">
        <f aca="false">SUM(H88:N88)</f>
        <v>0</v>
      </c>
    </row>
    <row r="89" customFormat="false" ht="15" hidden="false" customHeight="false" outlineLevel="0" collapsed="false">
      <c r="A89" s="263"/>
      <c r="B89" s="263"/>
      <c r="C89" s="294"/>
      <c r="D89" s="290" t="n">
        <v>113</v>
      </c>
      <c r="E89" s="286"/>
      <c r="F89" s="291"/>
      <c r="G89" s="293"/>
      <c r="H89" s="288" t="str">
        <f aca="false">IF(E89="","SE REQUIERE ASIGNAR LA FUENTE DE FINANCIAMIENTO",IF(F89="","ES NECESARIO ESTABLECER EL NÚMERO DE PLAZAS",IF(G89="","SE NECESITA ESTABLECER UN MONTO MENSUAL",F89*G89*12)))</f>
        <v>SE REQUIERE ASIGNAR LA FUENTE DE FINANCIAMIENTO</v>
      </c>
      <c r="I89" s="293"/>
      <c r="J89" s="293"/>
      <c r="K89" s="293"/>
      <c r="L89" s="293"/>
      <c r="M89" s="293"/>
      <c r="N89" s="293"/>
      <c r="O89" s="289" t="n">
        <f aca="false">SUM(H89:N89)</f>
        <v>0</v>
      </c>
    </row>
    <row r="90" customFormat="false" ht="15" hidden="false" customHeight="false" outlineLevel="0" collapsed="false">
      <c r="A90" s="263"/>
      <c r="B90" s="263"/>
      <c r="C90" s="294"/>
      <c r="D90" s="290" t="n">
        <v>113</v>
      </c>
      <c r="E90" s="286"/>
      <c r="F90" s="291"/>
      <c r="G90" s="293"/>
      <c r="H90" s="288" t="str">
        <f aca="false">IF(E90="","SE REQUIERE ASIGNAR LA FUENTE DE FINANCIAMIENTO",IF(F90="","ES NECESARIO ESTABLECER EL NÚMERO DE PLAZAS",IF(G90="","SE NECESITA ESTABLECER UN MONTO MENSUAL",F90*G90*12)))</f>
        <v>SE REQUIERE ASIGNAR LA FUENTE DE FINANCIAMIENTO</v>
      </c>
      <c r="I90" s="293"/>
      <c r="J90" s="293"/>
      <c r="K90" s="293"/>
      <c r="L90" s="293"/>
      <c r="M90" s="293"/>
      <c r="N90" s="293"/>
      <c r="O90" s="289" t="n">
        <f aca="false">SUM(H90:N90)</f>
        <v>0</v>
      </c>
    </row>
    <row r="91" customFormat="false" ht="15" hidden="false" customHeight="false" outlineLevel="0" collapsed="false">
      <c r="A91" s="263"/>
      <c r="B91" s="263"/>
      <c r="C91" s="294"/>
      <c r="D91" s="290" t="n">
        <v>113</v>
      </c>
      <c r="E91" s="286"/>
      <c r="F91" s="291"/>
      <c r="G91" s="292"/>
      <c r="H91" s="288" t="str">
        <f aca="false">IF(E91="","SE REQUIERE ASIGNAR LA FUENTE DE FINANCIAMIENTO",IF(F91="","ES NECESARIO ESTABLECER EL NÚMERO DE PLAZAS",IF(G91="","SE NECESITA ESTABLECER UN MONTO MENSUAL",F91*G91*12)))</f>
        <v>SE REQUIERE ASIGNAR LA FUENTE DE FINANCIAMIENTO</v>
      </c>
      <c r="I91" s="292"/>
      <c r="J91" s="292"/>
      <c r="K91" s="292"/>
      <c r="L91" s="292"/>
      <c r="M91" s="292"/>
      <c r="N91" s="292"/>
      <c r="O91" s="289" t="n">
        <f aca="false">SUM(H91:N91)</f>
        <v>0</v>
      </c>
    </row>
    <row r="92" customFormat="false" ht="15" hidden="false" customHeight="false" outlineLevel="0" collapsed="false">
      <c r="A92" s="263"/>
      <c r="B92" s="263"/>
      <c r="C92" s="294"/>
      <c r="D92" s="290" t="n">
        <v>113</v>
      </c>
      <c r="E92" s="286"/>
      <c r="F92" s="291"/>
      <c r="G92" s="293"/>
      <c r="H92" s="288" t="str">
        <f aca="false">IF(E92="","SE REQUIERE ASIGNAR LA FUENTE DE FINANCIAMIENTO",IF(F92="","ES NECESARIO ESTABLECER EL NÚMERO DE PLAZAS",IF(G92="","SE NECESITA ESTABLECER UN MONTO MENSUAL",F92*G92*12)))</f>
        <v>SE REQUIERE ASIGNAR LA FUENTE DE FINANCIAMIENTO</v>
      </c>
      <c r="I92" s="293"/>
      <c r="J92" s="293"/>
      <c r="K92" s="293"/>
      <c r="L92" s="293"/>
      <c r="M92" s="293"/>
      <c r="N92" s="293"/>
      <c r="O92" s="289" t="n">
        <f aca="false">SUM(H92:N92)</f>
        <v>0</v>
      </c>
    </row>
    <row r="93" customFormat="false" ht="15" hidden="false" customHeight="false" outlineLevel="0" collapsed="false">
      <c r="A93" s="263"/>
      <c r="B93" s="263"/>
      <c r="C93" s="294"/>
      <c r="D93" s="290" t="n">
        <v>113</v>
      </c>
      <c r="E93" s="286"/>
      <c r="F93" s="291"/>
      <c r="G93" s="293"/>
      <c r="H93" s="288" t="str">
        <f aca="false">IF(E93="","SE REQUIERE ASIGNAR LA FUENTE DE FINANCIAMIENTO",IF(F93="","ES NECESARIO ESTABLECER EL NÚMERO DE PLAZAS",IF(G93="","SE NECESITA ESTABLECER UN MONTO MENSUAL",F93*G93*12)))</f>
        <v>SE REQUIERE ASIGNAR LA FUENTE DE FINANCIAMIENTO</v>
      </c>
      <c r="I93" s="293"/>
      <c r="J93" s="293"/>
      <c r="K93" s="293"/>
      <c r="L93" s="293"/>
      <c r="M93" s="293"/>
      <c r="N93" s="293"/>
      <c r="O93" s="289" t="n">
        <f aca="false">SUM(H93:N93)</f>
        <v>0</v>
      </c>
    </row>
    <row r="94" customFormat="false" ht="15" hidden="false" customHeight="false" outlineLevel="0" collapsed="false">
      <c r="A94" s="263"/>
      <c r="B94" s="263"/>
      <c r="C94" s="294"/>
      <c r="D94" s="290" t="n">
        <v>113</v>
      </c>
      <c r="E94" s="286"/>
      <c r="F94" s="291"/>
      <c r="G94" s="293"/>
      <c r="H94" s="288" t="str">
        <f aca="false">IF(E94="","SE REQUIERE ASIGNAR LA FUENTE DE FINANCIAMIENTO",IF(F94="","ES NECESARIO ESTABLECER EL NÚMERO DE PLAZAS",IF(G94="","SE NECESITA ESTABLECER UN MONTO MENSUAL",F94*G94*12)))</f>
        <v>SE REQUIERE ASIGNAR LA FUENTE DE FINANCIAMIENTO</v>
      </c>
      <c r="I94" s="293"/>
      <c r="J94" s="293"/>
      <c r="K94" s="293"/>
      <c r="L94" s="293"/>
      <c r="M94" s="293"/>
      <c r="N94" s="293"/>
      <c r="O94" s="289" t="n">
        <f aca="false">SUM(H94:N94)</f>
        <v>0</v>
      </c>
    </row>
    <row r="95" customFormat="false" ht="15" hidden="false" customHeight="false" outlineLevel="0" collapsed="false">
      <c r="A95" s="263"/>
      <c r="B95" s="263"/>
      <c r="C95" s="294"/>
      <c r="D95" s="290" t="n">
        <v>113</v>
      </c>
      <c r="E95" s="286"/>
      <c r="F95" s="291"/>
      <c r="G95" s="292"/>
      <c r="H95" s="288" t="str">
        <f aca="false">IF(E95="","SE REQUIERE ASIGNAR LA FUENTE DE FINANCIAMIENTO",IF(F95="","ES NECESARIO ESTABLECER EL NÚMERO DE PLAZAS",IF(G95="","SE NECESITA ESTABLECER UN MONTO MENSUAL",F95*G95*12)))</f>
        <v>SE REQUIERE ASIGNAR LA FUENTE DE FINANCIAMIENTO</v>
      </c>
      <c r="I95" s="292"/>
      <c r="J95" s="292"/>
      <c r="K95" s="292"/>
      <c r="L95" s="292"/>
      <c r="M95" s="292"/>
      <c r="N95" s="292"/>
      <c r="O95" s="289" t="n">
        <f aca="false">SUM(H95:N95)</f>
        <v>0</v>
      </c>
    </row>
    <row r="96" customFormat="false" ht="15" hidden="false" customHeight="false" outlineLevel="0" collapsed="false">
      <c r="A96" s="263"/>
      <c r="B96" s="263"/>
      <c r="C96" s="294"/>
      <c r="D96" s="290" t="n">
        <v>113</v>
      </c>
      <c r="E96" s="286"/>
      <c r="F96" s="291"/>
      <c r="G96" s="293"/>
      <c r="H96" s="288" t="str">
        <f aca="false">IF(E96="","SE REQUIERE ASIGNAR LA FUENTE DE FINANCIAMIENTO",IF(F96="","ES NECESARIO ESTABLECER EL NÚMERO DE PLAZAS",IF(G96="","SE NECESITA ESTABLECER UN MONTO MENSUAL",F96*G96*12)))</f>
        <v>SE REQUIERE ASIGNAR LA FUENTE DE FINANCIAMIENTO</v>
      </c>
      <c r="I96" s="293"/>
      <c r="J96" s="293"/>
      <c r="K96" s="293"/>
      <c r="L96" s="293"/>
      <c r="M96" s="293"/>
      <c r="N96" s="293"/>
      <c r="O96" s="289" t="n">
        <f aca="false">SUM(H96:N96)</f>
        <v>0</v>
      </c>
    </row>
    <row r="97" customFormat="false" ht="15" hidden="false" customHeight="false" outlineLevel="0" collapsed="false">
      <c r="A97" s="263"/>
      <c r="B97" s="263"/>
      <c r="C97" s="294"/>
      <c r="D97" s="290" t="n">
        <v>113</v>
      </c>
      <c r="E97" s="286"/>
      <c r="F97" s="291"/>
      <c r="G97" s="293"/>
      <c r="H97" s="288" t="str">
        <f aca="false">IF(E97="","SE REQUIERE ASIGNAR LA FUENTE DE FINANCIAMIENTO",IF(F97="","ES NECESARIO ESTABLECER EL NÚMERO DE PLAZAS",IF(G97="","SE NECESITA ESTABLECER UN MONTO MENSUAL",F97*G97*12)))</f>
        <v>SE REQUIERE ASIGNAR LA FUENTE DE FINANCIAMIENTO</v>
      </c>
      <c r="I97" s="293"/>
      <c r="J97" s="293"/>
      <c r="K97" s="293"/>
      <c r="L97" s="293"/>
      <c r="M97" s="293"/>
      <c r="N97" s="293"/>
      <c r="O97" s="289" t="n">
        <f aca="false">SUM(H97:N97)</f>
        <v>0</v>
      </c>
    </row>
    <row r="98" customFormat="false" ht="15" hidden="false" customHeight="false" outlineLevel="0" collapsed="false">
      <c r="A98" s="263"/>
      <c r="B98" s="263"/>
      <c r="C98" s="294"/>
      <c r="D98" s="290" t="n">
        <v>113</v>
      </c>
      <c r="E98" s="286"/>
      <c r="F98" s="291"/>
      <c r="G98" s="293"/>
      <c r="H98" s="288" t="str">
        <f aca="false">IF(E98="","SE REQUIERE ASIGNAR LA FUENTE DE FINANCIAMIENTO",IF(F98="","ES NECESARIO ESTABLECER EL NÚMERO DE PLAZAS",IF(G98="","SE NECESITA ESTABLECER UN MONTO MENSUAL",F98*G98*12)))</f>
        <v>SE REQUIERE ASIGNAR LA FUENTE DE FINANCIAMIENTO</v>
      </c>
      <c r="I98" s="293"/>
      <c r="J98" s="293"/>
      <c r="K98" s="293"/>
      <c r="L98" s="293"/>
      <c r="M98" s="293"/>
      <c r="N98" s="293"/>
      <c r="O98" s="289" t="n">
        <f aca="false">SUM(H98:N98)</f>
        <v>0</v>
      </c>
    </row>
    <row r="99" customFormat="false" ht="15" hidden="false" customHeight="false" outlineLevel="0" collapsed="false">
      <c r="A99" s="263"/>
      <c r="B99" s="263"/>
      <c r="C99" s="294"/>
      <c r="D99" s="290" t="n">
        <v>113</v>
      </c>
      <c r="E99" s="286"/>
      <c r="F99" s="291"/>
      <c r="G99" s="293"/>
      <c r="H99" s="288" t="str">
        <f aca="false">IF(E99="","SE REQUIERE ASIGNAR LA FUENTE DE FINANCIAMIENTO",IF(F99="","ES NECESARIO ESTABLECER EL NÚMERO DE PLAZAS",IF(G99="","SE NECESITA ESTABLECER UN MONTO MENSUAL",F99*G99*12)))</f>
        <v>SE REQUIERE ASIGNAR LA FUENTE DE FINANCIAMIENTO</v>
      </c>
      <c r="I99" s="293"/>
      <c r="J99" s="293"/>
      <c r="K99" s="293"/>
      <c r="L99" s="293"/>
      <c r="M99" s="293"/>
      <c r="N99" s="293"/>
      <c r="O99" s="289" t="n">
        <f aca="false">SUM(H99:N99)</f>
        <v>0</v>
      </c>
    </row>
    <row r="100" customFormat="false" ht="15" hidden="false" customHeight="false" outlineLevel="0" collapsed="false">
      <c r="A100" s="263"/>
      <c r="B100" s="263"/>
      <c r="C100" s="294"/>
      <c r="D100" s="290" t="n">
        <v>113</v>
      </c>
      <c r="E100" s="286"/>
      <c r="F100" s="291"/>
      <c r="G100" s="293"/>
      <c r="H100" s="288" t="str">
        <f aca="false">IF(E100="","SE REQUIERE ASIGNAR LA FUENTE DE FINANCIAMIENTO",IF(F100="","ES NECESARIO ESTABLECER EL NÚMERO DE PLAZAS",IF(G100="","SE NECESITA ESTABLECER UN MONTO MENSUAL",F100*G100*12)))</f>
        <v>SE REQUIERE ASIGNAR LA FUENTE DE FINANCIAMIENTO</v>
      </c>
      <c r="I100" s="293"/>
      <c r="J100" s="293"/>
      <c r="K100" s="293"/>
      <c r="L100" s="293"/>
      <c r="M100" s="293"/>
      <c r="N100" s="293"/>
      <c r="O100" s="289" t="n">
        <f aca="false">SUM(H100:N100)</f>
        <v>0</v>
      </c>
    </row>
    <row r="101" customFormat="false" ht="15" hidden="false" customHeight="false" outlineLevel="0" collapsed="false">
      <c r="A101" s="263"/>
      <c r="B101" s="263"/>
      <c r="C101" s="294"/>
      <c r="D101" s="290" t="n">
        <v>113</v>
      </c>
      <c r="E101" s="286"/>
      <c r="F101" s="291"/>
      <c r="G101" s="293"/>
      <c r="H101" s="288" t="str">
        <f aca="false">IF(E101="","SE REQUIERE ASIGNAR LA FUENTE DE FINANCIAMIENTO",IF(F101="","ES NECESARIO ESTABLECER EL NÚMERO DE PLAZAS",IF(G101="","SE NECESITA ESTABLECER UN MONTO MENSUAL",F101*G101*12)))</f>
        <v>SE REQUIERE ASIGNAR LA FUENTE DE FINANCIAMIENTO</v>
      </c>
      <c r="I101" s="293"/>
      <c r="J101" s="293"/>
      <c r="K101" s="293"/>
      <c r="L101" s="293"/>
      <c r="M101" s="293"/>
      <c r="N101" s="293"/>
      <c r="O101" s="289" t="n">
        <f aca="false">SUM(H101:N101)</f>
        <v>0</v>
      </c>
    </row>
    <row r="102" customFormat="false" ht="15" hidden="false" customHeight="false" outlineLevel="0" collapsed="false">
      <c r="A102" s="263"/>
      <c r="B102" s="263"/>
      <c r="C102" s="294"/>
      <c r="D102" s="290" t="n">
        <v>113</v>
      </c>
      <c r="E102" s="286"/>
      <c r="F102" s="291"/>
      <c r="G102" s="293"/>
      <c r="H102" s="288" t="str">
        <f aca="false">IF(E102="","SE REQUIERE ASIGNAR LA FUENTE DE FINANCIAMIENTO",IF(F102="","ES NECESARIO ESTABLECER EL NÚMERO DE PLAZAS",IF(G102="","SE NECESITA ESTABLECER UN MONTO MENSUAL",F102*G102*12)))</f>
        <v>SE REQUIERE ASIGNAR LA FUENTE DE FINANCIAMIENTO</v>
      </c>
      <c r="I102" s="293"/>
      <c r="J102" s="293"/>
      <c r="K102" s="293"/>
      <c r="L102" s="293"/>
      <c r="M102" s="293"/>
      <c r="N102" s="293"/>
      <c r="O102" s="289" t="n">
        <f aca="false">SUM(H102:N102)</f>
        <v>0</v>
      </c>
    </row>
    <row r="103" customFormat="false" ht="15" hidden="false" customHeight="false" outlineLevel="0" collapsed="false">
      <c r="A103" s="263"/>
      <c r="B103" s="263"/>
      <c r="C103" s="294"/>
      <c r="D103" s="290" t="n">
        <v>113</v>
      </c>
      <c r="E103" s="286"/>
      <c r="F103" s="291"/>
      <c r="G103" s="293"/>
      <c r="H103" s="288" t="str">
        <f aca="false">IF(E103="","SE REQUIERE ASIGNAR LA FUENTE DE FINANCIAMIENTO",IF(F103="","ES NECESARIO ESTABLECER EL NÚMERO DE PLAZAS",IF(G103="","SE NECESITA ESTABLECER UN MONTO MENSUAL",F103*G103*12)))</f>
        <v>SE REQUIERE ASIGNAR LA FUENTE DE FINANCIAMIENTO</v>
      </c>
      <c r="I103" s="293"/>
      <c r="J103" s="293"/>
      <c r="K103" s="293"/>
      <c r="L103" s="293"/>
      <c r="M103" s="293"/>
      <c r="N103" s="293"/>
      <c r="O103" s="289" t="n">
        <f aca="false">SUM(H103:N103)</f>
        <v>0</v>
      </c>
    </row>
    <row r="104" customFormat="false" ht="15" hidden="false" customHeight="false" outlineLevel="0" collapsed="false">
      <c r="A104" s="263"/>
      <c r="B104" s="263"/>
      <c r="C104" s="294"/>
      <c r="D104" s="290" t="n">
        <v>113</v>
      </c>
      <c r="E104" s="286"/>
      <c r="F104" s="291"/>
      <c r="G104" s="293"/>
      <c r="H104" s="288" t="str">
        <f aca="false">IF(E104="","SE REQUIERE ASIGNAR LA FUENTE DE FINANCIAMIENTO",IF(F104="","ES NECESARIO ESTABLECER EL NÚMERO DE PLAZAS",IF(G104="","SE NECESITA ESTABLECER UN MONTO MENSUAL",F104*G104*12)))</f>
        <v>SE REQUIERE ASIGNAR LA FUENTE DE FINANCIAMIENTO</v>
      </c>
      <c r="I104" s="293"/>
      <c r="J104" s="293"/>
      <c r="K104" s="293"/>
      <c r="L104" s="293"/>
      <c r="M104" s="293"/>
      <c r="N104" s="293"/>
      <c r="O104" s="289" t="n">
        <f aca="false">SUM(H104:N104)</f>
        <v>0</v>
      </c>
    </row>
    <row r="105" customFormat="false" ht="15" hidden="false" customHeight="false" outlineLevel="0" collapsed="false">
      <c r="A105" s="263"/>
      <c r="B105" s="263"/>
      <c r="C105" s="294"/>
      <c r="D105" s="290" t="n">
        <v>113</v>
      </c>
      <c r="E105" s="286"/>
      <c r="F105" s="291"/>
      <c r="G105" s="292"/>
      <c r="H105" s="288" t="str">
        <f aca="false">IF(E105="","SE REQUIERE ASIGNAR LA FUENTE DE FINANCIAMIENTO",IF(F105="","ES NECESARIO ESTABLECER EL NÚMERO DE PLAZAS",IF(G105="","SE NECESITA ESTABLECER UN MONTO MENSUAL",F105*G105*12)))</f>
        <v>SE REQUIERE ASIGNAR LA FUENTE DE FINANCIAMIENTO</v>
      </c>
      <c r="I105" s="292"/>
      <c r="J105" s="292"/>
      <c r="K105" s="292"/>
      <c r="L105" s="292"/>
      <c r="M105" s="292"/>
      <c r="N105" s="292"/>
      <c r="O105" s="289" t="n">
        <f aca="false">SUM(H105:N105)</f>
        <v>0</v>
      </c>
    </row>
    <row r="106" customFormat="false" ht="15" hidden="false" customHeight="false" outlineLevel="0" collapsed="false">
      <c r="A106" s="263"/>
      <c r="B106" s="263"/>
      <c r="C106" s="294"/>
      <c r="D106" s="290" t="n">
        <v>113</v>
      </c>
      <c r="E106" s="286"/>
      <c r="F106" s="291"/>
      <c r="G106" s="292"/>
      <c r="H106" s="288" t="str">
        <f aca="false">IF(E106="","SE REQUIERE ASIGNAR LA FUENTE DE FINANCIAMIENTO",IF(F106="","ES NECESARIO ESTABLECER EL NÚMERO DE PLAZAS",IF(G106="","SE NECESITA ESTABLECER UN MONTO MENSUAL",F106*G106*12)))</f>
        <v>SE REQUIERE ASIGNAR LA FUENTE DE FINANCIAMIENTO</v>
      </c>
      <c r="I106" s="292"/>
      <c r="J106" s="292"/>
      <c r="K106" s="292"/>
      <c r="L106" s="292"/>
      <c r="M106" s="292"/>
      <c r="N106" s="292"/>
      <c r="O106" s="289" t="n">
        <f aca="false">SUM(H106:N106)</f>
        <v>0</v>
      </c>
    </row>
    <row r="107" customFormat="false" ht="15" hidden="false" customHeight="false" outlineLevel="0" collapsed="false">
      <c r="A107" s="263"/>
      <c r="B107" s="263"/>
      <c r="C107" s="294"/>
      <c r="D107" s="290" t="n">
        <v>113</v>
      </c>
      <c r="E107" s="286"/>
      <c r="F107" s="291"/>
      <c r="G107" s="293"/>
      <c r="H107" s="288" t="str">
        <f aca="false">IF(E107="","SE REQUIERE ASIGNAR LA FUENTE DE FINANCIAMIENTO",IF(F107="","ES NECESARIO ESTABLECER EL NÚMERO DE PLAZAS",IF(G107="","SE NECESITA ESTABLECER UN MONTO MENSUAL",F107*G107*12)))</f>
        <v>SE REQUIERE ASIGNAR LA FUENTE DE FINANCIAMIENTO</v>
      </c>
      <c r="I107" s="293"/>
      <c r="J107" s="293"/>
      <c r="K107" s="293"/>
      <c r="L107" s="293"/>
      <c r="M107" s="293"/>
      <c r="N107" s="293"/>
      <c r="O107" s="289" t="n">
        <f aca="false">SUM(H107:N107)</f>
        <v>0</v>
      </c>
    </row>
    <row r="108" customFormat="false" ht="15" hidden="false" customHeight="false" outlineLevel="0" collapsed="false">
      <c r="A108" s="263"/>
      <c r="B108" s="263"/>
      <c r="C108" s="294"/>
      <c r="D108" s="290" t="n">
        <v>113</v>
      </c>
      <c r="E108" s="286"/>
      <c r="F108" s="291"/>
      <c r="G108" s="293"/>
      <c r="H108" s="288" t="str">
        <f aca="false">IF(E108="","SE REQUIERE ASIGNAR LA FUENTE DE FINANCIAMIENTO",IF(F108="","ES NECESARIO ESTABLECER EL NÚMERO DE PLAZAS",IF(G108="","SE NECESITA ESTABLECER UN MONTO MENSUAL",F108*G108*12)))</f>
        <v>SE REQUIERE ASIGNAR LA FUENTE DE FINANCIAMIENTO</v>
      </c>
      <c r="I108" s="293"/>
      <c r="J108" s="293"/>
      <c r="K108" s="293"/>
      <c r="L108" s="293"/>
      <c r="M108" s="293"/>
      <c r="N108" s="293"/>
      <c r="O108" s="289" t="n">
        <f aca="false">SUM(H108:N108)</f>
        <v>0</v>
      </c>
    </row>
    <row r="109" customFormat="false" ht="15" hidden="false" customHeight="false" outlineLevel="0" collapsed="false">
      <c r="A109" s="263"/>
      <c r="B109" s="263"/>
      <c r="C109" s="294"/>
      <c r="D109" s="290" t="n">
        <v>113</v>
      </c>
      <c r="E109" s="286"/>
      <c r="F109" s="291"/>
      <c r="G109" s="293"/>
      <c r="H109" s="288" t="str">
        <f aca="false">IF(E109="","SE REQUIERE ASIGNAR LA FUENTE DE FINANCIAMIENTO",IF(F109="","ES NECESARIO ESTABLECER EL NÚMERO DE PLAZAS",IF(G109="","SE NECESITA ESTABLECER UN MONTO MENSUAL",F109*G109*12)))</f>
        <v>SE REQUIERE ASIGNAR LA FUENTE DE FINANCIAMIENTO</v>
      </c>
      <c r="I109" s="293"/>
      <c r="J109" s="293"/>
      <c r="K109" s="293"/>
      <c r="L109" s="293"/>
      <c r="M109" s="293"/>
      <c r="N109" s="293"/>
      <c r="O109" s="289" t="n">
        <f aca="false">SUM(H109:N109)</f>
        <v>0</v>
      </c>
    </row>
    <row r="110" customFormat="false" ht="15" hidden="false" customHeight="false" outlineLevel="0" collapsed="false">
      <c r="A110" s="263"/>
      <c r="B110" s="263"/>
      <c r="C110" s="294"/>
      <c r="D110" s="290" t="n">
        <v>113</v>
      </c>
      <c r="E110" s="286"/>
      <c r="F110" s="291"/>
      <c r="G110" s="293"/>
      <c r="H110" s="288" t="str">
        <f aca="false">IF(E110="","SE REQUIERE ASIGNAR LA FUENTE DE FINANCIAMIENTO",IF(F110="","ES NECESARIO ESTABLECER EL NÚMERO DE PLAZAS",IF(G110="","SE NECESITA ESTABLECER UN MONTO MENSUAL",F110*G110*12)))</f>
        <v>SE REQUIERE ASIGNAR LA FUENTE DE FINANCIAMIENTO</v>
      </c>
      <c r="I110" s="293"/>
      <c r="J110" s="293"/>
      <c r="K110" s="293"/>
      <c r="L110" s="293"/>
      <c r="M110" s="293"/>
      <c r="N110" s="293"/>
      <c r="O110" s="289" t="n">
        <f aca="false">SUM(H110:N110)</f>
        <v>0</v>
      </c>
    </row>
    <row r="111" customFormat="false" ht="15" hidden="false" customHeight="false" outlineLevel="0" collapsed="false">
      <c r="A111" s="263"/>
      <c r="B111" s="263"/>
      <c r="C111" s="294"/>
      <c r="D111" s="290" t="n">
        <v>113</v>
      </c>
      <c r="E111" s="286"/>
      <c r="F111" s="291"/>
      <c r="G111" s="293"/>
      <c r="H111" s="288" t="str">
        <f aca="false">IF(E111="","SE REQUIERE ASIGNAR LA FUENTE DE FINANCIAMIENTO",IF(F111="","ES NECESARIO ESTABLECER EL NÚMERO DE PLAZAS",IF(G111="","SE NECESITA ESTABLECER UN MONTO MENSUAL",F111*G111*12)))</f>
        <v>SE REQUIERE ASIGNAR LA FUENTE DE FINANCIAMIENTO</v>
      </c>
      <c r="I111" s="293"/>
      <c r="J111" s="293"/>
      <c r="K111" s="293"/>
      <c r="L111" s="293"/>
      <c r="M111" s="293"/>
      <c r="N111" s="293"/>
      <c r="O111" s="289" t="n">
        <f aca="false">SUM(H111:N111)</f>
        <v>0</v>
      </c>
    </row>
    <row r="112" customFormat="false" ht="15" hidden="false" customHeight="false" outlineLevel="0" collapsed="false">
      <c r="A112" s="263"/>
      <c r="B112" s="263"/>
      <c r="C112" s="294"/>
      <c r="D112" s="290" t="n">
        <v>113</v>
      </c>
      <c r="E112" s="286"/>
      <c r="F112" s="291"/>
      <c r="G112" s="293"/>
      <c r="H112" s="288" t="str">
        <f aca="false">IF(E112="","SE REQUIERE ASIGNAR LA FUENTE DE FINANCIAMIENTO",IF(F112="","ES NECESARIO ESTABLECER EL NÚMERO DE PLAZAS",IF(G112="","SE NECESITA ESTABLECER UN MONTO MENSUAL",F112*G112*12)))</f>
        <v>SE REQUIERE ASIGNAR LA FUENTE DE FINANCIAMIENTO</v>
      </c>
      <c r="I112" s="293"/>
      <c r="J112" s="293"/>
      <c r="K112" s="293"/>
      <c r="L112" s="293"/>
      <c r="M112" s="293"/>
      <c r="N112" s="293"/>
      <c r="O112" s="289" t="n">
        <f aca="false">SUM(H112:N112)</f>
        <v>0</v>
      </c>
    </row>
    <row r="113" customFormat="false" ht="15" hidden="false" customHeight="false" outlineLevel="0" collapsed="false">
      <c r="A113" s="263"/>
      <c r="B113" s="263"/>
      <c r="C113" s="294"/>
      <c r="D113" s="290" t="n">
        <v>113</v>
      </c>
      <c r="E113" s="286"/>
      <c r="F113" s="291"/>
      <c r="G113" s="293"/>
      <c r="H113" s="288" t="str">
        <f aca="false">IF(E113="","SE REQUIERE ASIGNAR LA FUENTE DE FINANCIAMIENTO",IF(F113="","ES NECESARIO ESTABLECER EL NÚMERO DE PLAZAS",IF(G113="","SE NECESITA ESTABLECER UN MONTO MENSUAL",F113*G113*12)))</f>
        <v>SE REQUIERE ASIGNAR LA FUENTE DE FINANCIAMIENTO</v>
      </c>
      <c r="I113" s="293"/>
      <c r="J113" s="293"/>
      <c r="K113" s="293"/>
      <c r="L113" s="293"/>
      <c r="M113" s="293"/>
      <c r="N113" s="293"/>
      <c r="O113" s="289" t="n">
        <f aca="false">SUM(H113:N113)</f>
        <v>0</v>
      </c>
    </row>
    <row r="114" customFormat="false" ht="15" hidden="false" customHeight="false" outlineLevel="0" collapsed="false">
      <c r="A114" s="263"/>
      <c r="B114" s="263"/>
      <c r="C114" s="294"/>
      <c r="D114" s="290" t="n">
        <v>113</v>
      </c>
      <c r="E114" s="286"/>
      <c r="F114" s="291"/>
      <c r="G114" s="293"/>
      <c r="H114" s="288" t="str">
        <f aca="false">IF(E114="","SE REQUIERE ASIGNAR LA FUENTE DE FINANCIAMIENTO",IF(F114="","ES NECESARIO ESTABLECER EL NÚMERO DE PLAZAS",IF(G114="","SE NECESITA ESTABLECER UN MONTO MENSUAL",F114*G114*12)))</f>
        <v>SE REQUIERE ASIGNAR LA FUENTE DE FINANCIAMIENTO</v>
      </c>
      <c r="I114" s="293"/>
      <c r="J114" s="293"/>
      <c r="K114" s="293"/>
      <c r="L114" s="293"/>
      <c r="M114" s="293"/>
      <c r="N114" s="293"/>
      <c r="O114" s="289" t="n">
        <f aca="false">SUM(H114:N114)</f>
        <v>0</v>
      </c>
    </row>
    <row r="115" customFormat="false" ht="15" hidden="false" customHeight="false" outlineLevel="0" collapsed="false">
      <c r="A115" s="263"/>
      <c r="B115" s="263"/>
      <c r="C115" s="294"/>
      <c r="D115" s="290" t="n">
        <v>113</v>
      </c>
      <c r="E115" s="286"/>
      <c r="F115" s="291"/>
      <c r="G115" s="293"/>
      <c r="H115" s="288" t="str">
        <f aca="false">IF(E115="","SE REQUIERE ASIGNAR LA FUENTE DE FINANCIAMIENTO",IF(F115="","ES NECESARIO ESTABLECER EL NÚMERO DE PLAZAS",IF(G115="","SE NECESITA ESTABLECER UN MONTO MENSUAL",F115*G115*12)))</f>
        <v>SE REQUIERE ASIGNAR LA FUENTE DE FINANCIAMIENTO</v>
      </c>
      <c r="I115" s="293"/>
      <c r="J115" s="293"/>
      <c r="K115" s="293"/>
      <c r="L115" s="293"/>
      <c r="M115" s="293"/>
      <c r="N115" s="293"/>
      <c r="O115" s="289" t="n">
        <f aca="false">SUM(H115:N115)</f>
        <v>0</v>
      </c>
    </row>
    <row r="116" customFormat="false" ht="15" hidden="false" customHeight="false" outlineLevel="0" collapsed="false">
      <c r="A116" s="263"/>
      <c r="B116" s="263"/>
      <c r="C116" s="294"/>
      <c r="D116" s="290" t="n">
        <v>113</v>
      </c>
      <c r="E116" s="286"/>
      <c r="F116" s="291"/>
      <c r="G116" s="292"/>
      <c r="H116" s="288" t="str">
        <f aca="false">IF(E116="","SE REQUIERE ASIGNAR LA FUENTE DE FINANCIAMIENTO",IF(F116="","ES NECESARIO ESTABLECER EL NÚMERO DE PLAZAS",IF(G116="","SE NECESITA ESTABLECER UN MONTO MENSUAL",F116*G116*12)))</f>
        <v>SE REQUIERE ASIGNAR LA FUENTE DE FINANCIAMIENTO</v>
      </c>
      <c r="I116" s="292"/>
      <c r="J116" s="292"/>
      <c r="K116" s="292"/>
      <c r="L116" s="292"/>
      <c r="M116" s="292"/>
      <c r="N116" s="292"/>
      <c r="O116" s="289" t="n">
        <f aca="false">SUM(H116:N116)</f>
        <v>0</v>
      </c>
    </row>
    <row r="117" customFormat="false" ht="15" hidden="false" customHeight="false" outlineLevel="0" collapsed="false">
      <c r="A117" s="263"/>
      <c r="B117" s="263"/>
      <c r="C117" s="294"/>
      <c r="D117" s="290" t="n">
        <v>113</v>
      </c>
      <c r="E117" s="286"/>
      <c r="F117" s="291"/>
      <c r="G117" s="293"/>
      <c r="H117" s="288" t="str">
        <f aca="false">IF(E117="","SE REQUIERE ASIGNAR LA FUENTE DE FINANCIAMIENTO",IF(F117="","ES NECESARIO ESTABLECER EL NÚMERO DE PLAZAS",IF(G117="","SE NECESITA ESTABLECER UN MONTO MENSUAL",F117*G117*12)))</f>
        <v>SE REQUIERE ASIGNAR LA FUENTE DE FINANCIAMIENTO</v>
      </c>
      <c r="I117" s="293"/>
      <c r="J117" s="293"/>
      <c r="K117" s="293"/>
      <c r="L117" s="293"/>
      <c r="M117" s="293"/>
      <c r="N117" s="293"/>
      <c r="O117" s="289" t="n">
        <f aca="false">SUM(H117:N117)</f>
        <v>0</v>
      </c>
    </row>
    <row r="118" customFormat="false" ht="15" hidden="false" customHeight="false" outlineLevel="0" collapsed="false">
      <c r="A118" s="263"/>
      <c r="B118" s="263"/>
      <c r="C118" s="294"/>
      <c r="D118" s="290" t="n">
        <v>113</v>
      </c>
      <c r="E118" s="286"/>
      <c r="F118" s="291"/>
      <c r="G118" s="293"/>
      <c r="H118" s="288" t="str">
        <f aca="false">IF(E118="","SE REQUIERE ASIGNAR LA FUENTE DE FINANCIAMIENTO",IF(F118="","ES NECESARIO ESTABLECER EL NÚMERO DE PLAZAS",IF(G118="","SE NECESITA ESTABLECER UN MONTO MENSUAL",F118*G118*12)))</f>
        <v>SE REQUIERE ASIGNAR LA FUENTE DE FINANCIAMIENTO</v>
      </c>
      <c r="I118" s="293"/>
      <c r="J118" s="293"/>
      <c r="K118" s="293"/>
      <c r="L118" s="293"/>
      <c r="M118" s="293"/>
      <c r="N118" s="293"/>
      <c r="O118" s="289" t="n">
        <f aca="false">SUM(H118:N118)</f>
        <v>0</v>
      </c>
    </row>
    <row r="119" customFormat="false" ht="15" hidden="false" customHeight="false" outlineLevel="0" collapsed="false">
      <c r="A119" s="263"/>
      <c r="B119" s="263"/>
      <c r="C119" s="294"/>
      <c r="D119" s="290" t="n">
        <v>113</v>
      </c>
      <c r="E119" s="286"/>
      <c r="F119" s="291"/>
      <c r="G119" s="293"/>
      <c r="H119" s="288" t="str">
        <f aca="false">IF(E119="","SE REQUIERE ASIGNAR LA FUENTE DE FINANCIAMIENTO",IF(F119="","ES NECESARIO ESTABLECER EL NÚMERO DE PLAZAS",IF(G119="","SE NECESITA ESTABLECER UN MONTO MENSUAL",F119*G119*12)))</f>
        <v>SE REQUIERE ASIGNAR LA FUENTE DE FINANCIAMIENTO</v>
      </c>
      <c r="I119" s="293"/>
      <c r="J119" s="293"/>
      <c r="K119" s="293"/>
      <c r="L119" s="293"/>
      <c r="M119" s="293"/>
      <c r="N119" s="293"/>
      <c r="O119" s="289" t="n">
        <f aca="false">SUM(H119:N119)</f>
        <v>0</v>
      </c>
    </row>
    <row r="120" customFormat="false" ht="15" hidden="false" customHeight="false" outlineLevel="0" collapsed="false">
      <c r="A120" s="263"/>
      <c r="B120" s="263"/>
      <c r="C120" s="294"/>
      <c r="D120" s="290" t="n">
        <v>113</v>
      </c>
      <c r="E120" s="286"/>
      <c r="F120" s="291"/>
      <c r="G120" s="293"/>
      <c r="H120" s="288" t="str">
        <f aca="false">IF(E120="","SE REQUIERE ASIGNAR LA FUENTE DE FINANCIAMIENTO",IF(F120="","ES NECESARIO ESTABLECER EL NÚMERO DE PLAZAS",IF(G120="","SE NECESITA ESTABLECER UN MONTO MENSUAL",F120*G120*12)))</f>
        <v>SE REQUIERE ASIGNAR LA FUENTE DE FINANCIAMIENTO</v>
      </c>
      <c r="I120" s="293"/>
      <c r="J120" s="293"/>
      <c r="K120" s="293"/>
      <c r="L120" s="293"/>
      <c r="M120" s="293"/>
      <c r="N120" s="293"/>
      <c r="O120" s="289" t="n">
        <f aca="false">SUM(H120:N120)</f>
        <v>0</v>
      </c>
    </row>
    <row r="121" customFormat="false" ht="15" hidden="false" customHeight="false" outlineLevel="0" collapsed="false">
      <c r="A121" s="263"/>
      <c r="B121" s="263"/>
      <c r="C121" s="294"/>
      <c r="D121" s="290" t="n">
        <v>113</v>
      </c>
      <c r="E121" s="286"/>
      <c r="F121" s="291"/>
      <c r="G121" s="293"/>
      <c r="H121" s="288" t="str">
        <f aca="false">IF(E121="","SE REQUIERE ASIGNAR LA FUENTE DE FINANCIAMIENTO",IF(F121="","ES NECESARIO ESTABLECER EL NÚMERO DE PLAZAS",IF(G121="","SE NECESITA ESTABLECER UN MONTO MENSUAL",F121*G121*12)))</f>
        <v>SE REQUIERE ASIGNAR LA FUENTE DE FINANCIAMIENTO</v>
      </c>
      <c r="I121" s="293"/>
      <c r="J121" s="293"/>
      <c r="K121" s="293"/>
      <c r="L121" s="293"/>
      <c r="M121" s="293"/>
      <c r="N121" s="293"/>
      <c r="O121" s="289" t="n">
        <f aca="false">SUM(H121:N121)</f>
        <v>0</v>
      </c>
    </row>
    <row r="122" customFormat="false" ht="15" hidden="false" customHeight="false" outlineLevel="0" collapsed="false">
      <c r="A122" s="263"/>
      <c r="B122" s="263"/>
      <c r="C122" s="294"/>
      <c r="D122" s="290" t="n">
        <v>113</v>
      </c>
      <c r="E122" s="286"/>
      <c r="F122" s="291"/>
      <c r="G122" s="293"/>
      <c r="H122" s="288" t="str">
        <f aca="false">IF(E122="","SE REQUIERE ASIGNAR LA FUENTE DE FINANCIAMIENTO",IF(F122="","ES NECESARIO ESTABLECER EL NÚMERO DE PLAZAS",IF(G122="","SE NECESITA ESTABLECER UN MONTO MENSUAL",F122*G122*12)))</f>
        <v>SE REQUIERE ASIGNAR LA FUENTE DE FINANCIAMIENTO</v>
      </c>
      <c r="I122" s="293"/>
      <c r="J122" s="293"/>
      <c r="K122" s="293"/>
      <c r="L122" s="293"/>
      <c r="M122" s="293"/>
      <c r="N122" s="293"/>
      <c r="O122" s="289" t="n">
        <f aca="false">SUM(H122:N122)</f>
        <v>0</v>
      </c>
    </row>
    <row r="123" customFormat="false" ht="15" hidden="false" customHeight="false" outlineLevel="0" collapsed="false">
      <c r="A123" s="263"/>
      <c r="B123" s="263"/>
      <c r="C123" s="294"/>
      <c r="D123" s="290" t="n">
        <v>113</v>
      </c>
      <c r="E123" s="286"/>
      <c r="F123" s="291"/>
      <c r="G123" s="293"/>
      <c r="H123" s="288" t="str">
        <f aca="false">IF(E123="","SE REQUIERE ASIGNAR LA FUENTE DE FINANCIAMIENTO",IF(F123="","ES NECESARIO ESTABLECER EL NÚMERO DE PLAZAS",IF(G123="","SE NECESITA ESTABLECER UN MONTO MENSUAL",F123*G123*12)))</f>
        <v>SE REQUIERE ASIGNAR LA FUENTE DE FINANCIAMIENTO</v>
      </c>
      <c r="I123" s="293"/>
      <c r="J123" s="293"/>
      <c r="K123" s="293"/>
      <c r="L123" s="293"/>
      <c r="M123" s="293"/>
      <c r="N123" s="293"/>
      <c r="O123" s="289" t="n">
        <f aca="false">SUM(H123:N123)</f>
        <v>0</v>
      </c>
    </row>
    <row r="124" customFormat="false" ht="15" hidden="false" customHeight="false" outlineLevel="0" collapsed="false">
      <c r="A124" s="263"/>
      <c r="B124" s="263"/>
      <c r="C124" s="294"/>
      <c r="D124" s="290" t="n">
        <v>113</v>
      </c>
      <c r="E124" s="286"/>
      <c r="F124" s="291"/>
      <c r="G124" s="293"/>
      <c r="H124" s="288" t="str">
        <f aca="false">IF(E124="","SE REQUIERE ASIGNAR LA FUENTE DE FINANCIAMIENTO",IF(F124="","ES NECESARIO ESTABLECER EL NÚMERO DE PLAZAS",IF(G124="","SE NECESITA ESTABLECER UN MONTO MENSUAL",F124*G124*12)))</f>
        <v>SE REQUIERE ASIGNAR LA FUENTE DE FINANCIAMIENTO</v>
      </c>
      <c r="I124" s="293"/>
      <c r="J124" s="293"/>
      <c r="K124" s="293"/>
      <c r="L124" s="293"/>
      <c r="M124" s="293"/>
      <c r="N124" s="293"/>
      <c r="O124" s="289" t="n">
        <f aca="false">SUM(H124:N124)</f>
        <v>0</v>
      </c>
    </row>
    <row r="125" customFormat="false" ht="15" hidden="false" customHeight="false" outlineLevel="0" collapsed="false">
      <c r="A125" s="263"/>
      <c r="B125" s="263"/>
      <c r="C125" s="294"/>
      <c r="D125" s="290" t="n">
        <v>113</v>
      </c>
      <c r="E125" s="286"/>
      <c r="F125" s="291"/>
      <c r="G125" s="293"/>
      <c r="H125" s="288" t="str">
        <f aca="false">IF(E125="","SE REQUIERE ASIGNAR LA FUENTE DE FINANCIAMIENTO",IF(F125="","ES NECESARIO ESTABLECER EL NÚMERO DE PLAZAS",IF(G125="","SE NECESITA ESTABLECER UN MONTO MENSUAL",F125*G125*12)))</f>
        <v>SE REQUIERE ASIGNAR LA FUENTE DE FINANCIAMIENTO</v>
      </c>
      <c r="I125" s="293"/>
      <c r="J125" s="293"/>
      <c r="K125" s="293"/>
      <c r="L125" s="293"/>
      <c r="M125" s="293"/>
      <c r="N125" s="293"/>
      <c r="O125" s="289" t="n">
        <f aca="false">SUM(H125:N125)</f>
        <v>0</v>
      </c>
    </row>
    <row r="126" customFormat="false" ht="15" hidden="false" customHeight="false" outlineLevel="0" collapsed="false">
      <c r="A126" s="263"/>
      <c r="B126" s="263"/>
      <c r="C126" s="294"/>
      <c r="D126" s="290" t="n">
        <v>113</v>
      </c>
      <c r="E126" s="286"/>
      <c r="F126" s="291"/>
      <c r="G126" s="292"/>
      <c r="H126" s="288" t="str">
        <f aca="false">IF(E126="","SE REQUIERE ASIGNAR LA FUENTE DE FINANCIAMIENTO",IF(F126="","ES NECESARIO ESTABLECER EL NÚMERO DE PLAZAS",IF(G126="","SE NECESITA ESTABLECER UN MONTO MENSUAL",F126*G126*12)))</f>
        <v>SE REQUIERE ASIGNAR LA FUENTE DE FINANCIAMIENTO</v>
      </c>
      <c r="I126" s="292"/>
      <c r="J126" s="292"/>
      <c r="K126" s="292"/>
      <c r="L126" s="292"/>
      <c r="M126" s="292"/>
      <c r="N126" s="292"/>
      <c r="O126" s="289" t="n">
        <f aca="false">SUM(H126:N126)</f>
        <v>0</v>
      </c>
    </row>
    <row r="127" customFormat="false" ht="15" hidden="false" customHeight="false" outlineLevel="0" collapsed="false">
      <c r="A127" s="263"/>
      <c r="B127" s="263"/>
      <c r="C127" s="294"/>
      <c r="D127" s="290" t="n">
        <v>113</v>
      </c>
      <c r="E127" s="286"/>
      <c r="F127" s="291"/>
      <c r="G127" s="293"/>
      <c r="H127" s="288" t="str">
        <f aca="false">IF(E127="","SE REQUIERE ASIGNAR LA FUENTE DE FINANCIAMIENTO",IF(F127="","ES NECESARIO ESTABLECER EL NÚMERO DE PLAZAS",IF(G127="","SE NECESITA ESTABLECER UN MONTO MENSUAL",F127*G127*12)))</f>
        <v>SE REQUIERE ASIGNAR LA FUENTE DE FINANCIAMIENTO</v>
      </c>
      <c r="I127" s="293"/>
      <c r="J127" s="293"/>
      <c r="K127" s="293"/>
      <c r="L127" s="293"/>
      <c r="M127" s="293"/>
      <c r="N127" s="293"/>
      <c r="O127" s="289" t="n">
        <f aca="false">SUM(H127:N127)</f>
        <v>0</v>
      </c>
    </row>
    <row r="128" customFormat="false" ht="15" hidden="false" customHeight="false" outlineLevel="0" collapsed="false">
      <c r="A128" s="263"/>
      <c r="B128" s="263"/>
      <c r="C128" s="294"/>
      <c r="D128" s="290" t="n">
        <v>113</v>
      </c>
      <c r="E128" s="286"/>
      <c r="F128" s="291"/>
      <c r="G128" s="293"/>
      <c r="H128" s="288" t="str">
        <f aca="false">IF(E128="","SE REQUIERE ASIGNAR LA FUENTE DE FINANCIAMIENTO",IF(F128="","ES NECESARIO ESTABLECER EL NÚMERO DE PLAZAS",IF(G128="","SE NECESITA ESTABLECER UN MONTO MENSUAL",F128*G128*12)))</f>
        <v>SE REQUIERE ASIGNAR LA FUENTE DE FINANCIAMIENTO</v>
      </c>
      <c r="I128" s="293"/>
      <c r="J128" s="293"/>
      <c r="K128" s="293"/>
      <c r="L128" s="293"/>
      <c r="M128" s="293"/>
      <c r="N128" s="293"/>
      <c r="O128" s="289" t="n">
        <f aca="false">SUM(H128:N128)</f>
        <v>0</v>
      </c>
    </row>
    <row r="129" customFormat="false" ht="15" hidden="false" customHeight="false" outlineLevel="0" collapsed="false">
      <c r="A129" s="263"/>
      <c r="B129" s="263"/>
      <c r="C129" s="294"/>
      <c r="D129" s="290" t="n">
        <v>113</v>
      </c>
      <c r="E129" s="286"/>
      <c r="F129" s="291"/>
      <c r="G129" s="293"/>
      <c r="H129" s="288" t="str">
        <f aca="false">IF(E129="","SE REQUIERE ASIGNAR LA FUENTE DE FINANCIAMIENTO",IF(F129="","ES NECESARIO ESTABLECER EL NÚMERO DE PLAZAS",IF(G129="","SE NECESITA ESTABLECER UN MONTO MENSUAL",F129*G129*12)))</f>
        <v>SE REQUIERE ASIGNAR LA FUENTE DE FINANCIAMIENTO</v>
      </c>
      <c r="I129" s="293"/>
      <c r="J129" s="293"/>
      <c r="K129" s="293"/>
      <c r="L129" s="293"/>
      <c r="M129" s="293"/>
      <c r="N129" s="293"/>
      <c r="O129" s="289" t="n">
        <f aca="false">SUM(H129:N129)</f>
        <v>0</v>
      </c>
    </row>
    <row r="130" customFormat="false" ht="15" hidden="false" customHeight="false" outlineLevel="0" collapsed="false">
      <c r="A130" s="263"/>
      <c r="B130" s="263"/>
      <c r="C130" s="294"/>
      <c r="D130" s="290" t="n">
        <v>113</v>
      </c>
      <c r="E130" s="286"/>
      <c r="F130" s="291"/>
      <c r="G130" s="293"/>
      <c r="H130" s="288" t="str">
        <f aca="false">IF(E130="","SE REQUIERE ASIGNAR LA FUENTE DE FINANCIAMIENTO",IF(F130="","ES NECESARIO ESTABLECER EL NÚMERO DE PLAZAS",IF(G130="","SE NECESITA ESTABLECER UN MONTO MENSUAL",F130*G130*12)))</f>
        <v>SE REQUIERE ASIGNAR LA FUENTE DE FINANCIAMIENTO</v>
      </c>
      <c r="I130" s="293"/>
      <c r="J130" s="293"/>
      <c r="K130" s="293"/>
      <c r="L130" s="293"/>
      <c r="M130" s="293"/>
      <c r="N130" s="293"/>
      <c r="O130" s="289" t="n">
        <f aca="false">SUM(H130:N130)</f>
        <v>0</v>
      </c>
    </row>
    <row r="131" customFormat="false" ht="15" hidden="false" customHeight="false" outlineLevel="0" collapsed="false">
      <c r="A131" s="263"/>
      <c r="B131" s="263"/>
      <c r="C131" s="294"/>
      <c r="D131" s="290" t="n">
        <v>113</v>
      </c>
      <c r="E131" s="286"/>
      <c r="F131" s="291"/>
      <c r="G131" s="293"/>
      <c r="H131" s="288" t="str">
        <f aca="false">IF(E131="","SE REQUIERE ASIGNAR LA FUENTE DE FINANCIAMIENTO",IF(F131="","ES NECESARIO ESTABLECER EL NÚMERO DE PLAZAS",IF(G131="","SE NECESITA ESTABLECER UN MONTO MENSUAL",F131*G131*12)))</f>
        <v>SE REQUIERE ASIGNAR LA FUENTE DE FINANCIAMIENTO</v>
      </c>
      <c r="I131" s="293"/>
      <c r="J131" s="293"/>
      <c r="K131" s="293"/>
      <c r="L131" s="293"/>
      <c r="M131" s="293"/>
      <c r="N131" s="293"/>
      <c r="O131" s="289" t="n">
        <f aca="false">SUM(H131:N131)</f>
        <v>0</v>
      </c>
    </row>
    <row r="132" customFormat="false" ht="15" hidden="false" customHeight="false" outlineLevel="0" collapsed="false">
      <c r="A132" s="263"/>
      <c r="B132" s="263"/>
      <c r="C132" s="294"/>
      <c r="D132" s="290" t="n">
        <v>113</v>
      </c>
      <c r="E132" s="286"/>
      <c r="F132" s="291"/>
      <c r="G132" s="293"/>
      <c r="H132" s="288" t="str">
        <f aca="false">IF(E132="","SE REQUIERE ASIGNAR LA FUENTE DE FINANCIAMIENTO",IF(F132="","ES NECESARIO ESTABLECER EL NÚMERO DE PLAZAS",IF(G132="","SE NECESITA ESTABLECER UN MONTO MENSUAL",F132*G132*12)))</f>
        <v>SE REQUIERE ASIGNAR LA FUENTE DE FINANCIAMIENTO</v>
      </c>
      <c r="I132" s="293"/>
      <c r="J132" s="293"/>
      <c r="K132" s="293"/>
      <c r="L132" s="293"/>
      <c r="M132" s="293"/>
      <c r="N132" s="293"/>
      <c r="O132" s="289" t="n">
        <f aca="false">SUM(H132:N132)</f>
        <v>0</v>
      </c>
    </row>
    <row r="133" customFormat="false" ht="15" hidden="false" customHeight="false" outlineLevel="0" collapsed="false">
      <c r="A133" s="263"/>
      <c r="B133" s="263"/>
      <c r="C133" s="294"/>
      <c r="D133" s="290" t="n">
        <v>113</v>
      </c>
      <c r="E133" s="286"/>
      <c r="F133" s="291"/>
      <c r="G133" s="293"/>
      <c r="H133" s="288" t="str">
        <f aca="false">IF(E133="","SE REQUIERE ASIGNAR LA FUENTE DE FINANCIAMIENTO",IF(F133="","ES NECESARIO ESTABLECER EL NÚMERO DE PLAZAS",IF(G133="","SE NECESITA ESTABLECER UN MONTO MENSUAL",F133*G133*12)))</f>
        <v>SE REQUIERE ASIGNAR LA FUENTE DE FINANCIAMIENTO</v>
      </c>
      <c r="I133" s="293"/>
      <c r="J133" s="293"/>
      <c r="K133" s="293"/>
      <c r="L133" s="293"/>
      <c r="M133" s="293"/>
      <c r="N133" s="293"/>
      <c r="O133" s="289" t="n">
        <f aca="false">SUM(H133:N133)</f>
        <v>0</v>
      </c>
    </row>
    <row r="134" customFormat="false" ht="15" hidden="false" customHeight="false" outlineLevel="0" collapsed="false">
      <c r="A134" s="263"/>
      <c r="B134" s="263"/>
      <c r="C134" s="294"/>
      <c r="D134" s="290" t="n">
        <v>113</v>
      </c>
      <c r="E134" s="286"/>
      <c r="F134" s="291"/>
      <c r="G134" s="293"/>
      <c r="H134" s="288" t="str">
        <f aca="false">IF(E134="","SE REQUIERE ASIGNAR LA FUENTE DE FINANCIAMIENTO",IF(F134="","ES NECESARIO ESTABLECER EL NÚMERO DE PLAZAS",IF(G134="","SE NECESITA ESTABLECER UN MONTO MENSUAL",F134*G134*12)))</f>
        <v>SE REQUIERE ASIGNAR LA FUENTE DE FINANCIAMIENTO</v>
      </c>
      <c r="I134" s="293"/>
      <c r="J134" s="293"/>
      <c r="K134" s="293"/>
      <c r="L134" s="293"/>
      <c r="M134" s="293"/>
      <c r="N134" s="293"/>
      <c r="O134" s="289" t="n">
        <f aca="false">SUM(H134:N134)</f>
        <v>0</v>
      </c>
    </row>
    <row r="135" customFormat="false" ht="15" hidden="false" customHeight="false" outlineLevel="0" collapsed="false">
      <c r="A135" s="263"/>
      <c r="B135" s="263"/>
      <c r="C135" s="294"/>
      <c r="D135" s="290" t="n">
        <v>113</v>
      </c>
      <c r="E135" s="286"/>
      <c r="F135" s="291"/>
      <c r="G135" s="293"/>
      <c r="H135" s="288" t="str">
        <f aca="false">IF(E135="","SE REQUIERE ASIGNAR LA FUENTE DE FINANCIAMIENTO",IF(F135="","ES NECESARIO ESTABLECER EL NÚMERO DE PLAZAS",IF(G135="","SE NECESITA ESTABLECER UN MONTO MENSUAL",F135*G135*12)))</f>
        <v>SE REQUIERE ASIGNAR LA FUENTE DE FINANCIAMIENTO</v>
      </c>
      <c r="I135" s="293"/>
      <c r="J135" s="293"/>
      <c r="K135" s="293"/>
      <c r="L135" s="293"/>
      <c r="M135" s="293"/>
      <c r="N135" s="293"/>
      <c r="O135" s="289" t="n">
        <f aca="false">SUM(H135:N135)</f>
        <v>0</v>
      </c>
    </row>
    <row r="136" customFormat="false" ht="15" hidden="false" customHeight="false" outlineLevel="0" collapsed="false">
      <c r="A136" s="263"/>
      <c r="B136" s="263"/>
      <c r="C136" s="294"/>
      <c r="D136" s="290" t="n">
        <v>113</v>
      </c>
      <c r="E136" s="286"/>
      <c r="F136" s="291"/>
      <c r="G136" s="292"/>
      <c r="H136" s="288" t="str">
        <f aca="false">IF(E136="","SE REQUIERE ASIGNAR LA FUENTE DE FINANCIAMIENTO",IF(F136="","ES NECESARIO ESTABLECER EL NÚMERO DE PLAZAS",IF(G136="","SE NECESITA ESTABLECER UN MONTO MENSUAL",F136*G136*12)))</f>
        <v>SE REQUIERE ASIGNAR LA FUENTE DE FINANCIAMIENTO</v>
      </c>
      <c r="I136" s="292"/>
      <c r="J136" s="292"/>
      <c r="K136" s="292"/>
      <c r="L136" s="292"/>
      <c r="M136" s="292"/>
      <c r="N136" s="292"/>
      <c r="O136" s="289" t="n">
        <f aca="false">SUM(H136:N136)</f>
        <v>0</v>
      </c>
    </row>
    <row r="137" customFormat="false" ht="15" hidden="false" customHeight="false" outlineLevel="0" collapsed="false">
      <c r="A137" s="263"/>
      <c r="B137" s="263"/>
      <c r="C137" s="294"/>
      <c r="D137" s="290" t="n">
        <v>113</v>
      </c>
      <c r="E137" s="286"/>
      <c r="F137" s="291"/>
      <c r="G137" s="293"/>
      <c r="H137" s="288" t="str">
        <f aca="false">IF(E137="","SE REQUIERE ASIGNAR LA FUENTE DE FINANCIAMIENTO",IF(F137="","ES NECESARIO ESTABLECER EL NÚMERO DE PLAZAS",IF(G137="","SE NECESITA ESTABLECER UN MONTO MENSUAL",F137*G137*12)))</f>
        <v>SE REQUIERE ASIGNAR LA FUENTE DE FINANCIAMIENTO</v>
      </c>
      <c r="I137" s="293"/>
      <c r="J137" s="293"/>
      <c r="K137" s="293"/>
      <c r="L137" s="293"/>
      <c r="M137" s="293"/>
      <c r="N137" s="293"/>
      <c r="O137" s="289" t="n">
        <f aca="false">SUM(H137:N137)</f>
        <v>0</v>
      </c>
    </row>
    <row r="138" customFormat="false" ht="15" hidden="false" customHeight="false" outlineLevel="0" collapsed="false">
      <c r="A138" s="263"/>
      <c r="B138" s="263"/>
      <c r="C138" s="294"/>
      <c r="D138" s="290" t="n">
        <v>113</v>
      </c>
      <c r="E138" s="286"/>
      <c r="F138" s="291"/>
      <c r="G138" s="293"/>
      <c r="H138" s="288" t="str">
        <f aca="false">IF(E138="","SE REQUIERE ASIGNAR LA FUENTE DE FINANCIAMIENTO",IF(F138="","ES NECESARIO ESTABLECER EL NÚMERO DE PLAZAS",IF(G138="","SE NECESITA ESTABLECER UN MONTO MENSUAL",F138*G138*12)))</f>
        <v>SE REQUIERE ASIGNAR LA FUENTE DE FINANCIAMIENTO</v>
      </c>
      <c r="I138" s="293"/>
      <c r="J138" s="293"/>
      <c r="K138" s="293"/>
      <c r="L138" s="293"/>
      <c r="M138" s="293"/>
      <c r="N138" s="293"/>
      <c r="O138" s="289" t="n">
        <f aca="false">SUM(H138:N138)</f>
        <v>0</v>
      </c>
    </row>
    <row r="139" customFormat="false" ht="15" hidden="false" customHeight="false" outlineLevel="0" collapsed="false">
      <c r="A139" s="263"/>
      <c r="B139" s="263"/>
      <c r="C139" s="294"/>
      <c r="D139" s="290" t="n">
        <v>113</v>
      </c>
      <c r="E139" s="286"/>
      <c r="F139" s="291"/>
      <c r="G139" s="293"/>
      <c r="H139" s="288" t="str">
        <f aca="false">IF(E139="","SE REQUIERE ASIGNAR LA FUENTE DE FINANCIAMIENTO",IF(F139="","ES NECESARIO ESTABLECER EL NÚMERO DE PLAZAS",IF(G139="","SE NECESITA ESTABLECER UN MONTO MENSUAL",F139*G139*12)))</f>
        <v>SE REQUIERE ASIGNAR LA FUENTE DE FINANCIAMIENTO</v>
      </c>
      <c r="I139" s="293"/>
      <c r="J139" s="293"/>
      <c r="K139" s="293"/>
      <c r="L139" s="293"/>
      <c r="M139" s="293"/>
      <c r="N139" s="293"/>
      <c r="O139" s="289" t="n">
        <f aca="false">SUM(H139:N139)</f>
        <v>0</v>
      </c>
    </row>
    <row r="140" customFormat="false" ht="15" hidden="false" customHeight="false" outlineLevel="0" collapsed="false">
      <c r="A140" s="263"/>
      <c r="B140" s="263"/>
      <c r="C140" s="294"/>
      <c r="D140" s="290" t="n">
        <v>113</v>
      </c>
      <c r="E140" s="286"/>
      <c r="F140" s="291"/>
      <c r="G140" s="293"/>
      <c r="H140" s="288" t="str">
        <f aca="false">IF(E140="","SE REQUIERE ASIGNAR LA FUENTE DE FINANCIAMIENTO",IF(F140="","ES NECESARIO ESTABLECER EL NÚMERO DE PLAZAS",IF(G140="","SE NECESITA ESTABLECER UN MONTO MENSUAL",F140*G140*12)))</f>
        <v>SE REQUIERE ASIGNAR LA FUENTE DE FINANCIAMIENTO</v>
      </c>
      <c r="I140" s="293"/>
      <c r="J140" s="293"/>
      <c r="K140" s="293"/>
      <c r="L140" s="293"/>
      <c r="M140" s="293"/>
      <c r="N140" s="293"/>
      <c r="O140" s="289" t="n">
        <f aca="false">SUM(H140:N140)</f>
        <v>0</v>
      </c>
    </row>
    <row r="141" customFormat="false" ht="15" hidden="false" customHeight="false" outlineLevel="0" collapsed="false">
      <c r="A141" s="263"/>
      <c r="B141" s="263"/>
      <c r="C141" s="294"/>
      <c r="D141" s="290" t="n">
        <v>113</v>
      </c>
      <c r="E141" s="286"/>
      <c r="F141" s="291"/>
      <c r="G141" s="293"/>
      <c r="H141" s="288" t="str">
        <f aca="false">IF(E141="","SE REQUIERE ASIGNAR LA FUENTE DE FINANCIAMIENTO",IF(F141="","ES NECESARIO ESTABLECER EL NÚMERO DE PLAZAS",IF(G141="","SE NECESITA ESTABLECER UN MONTO MENSUAL",F141*G141*12)))</f>
        <v>SE REQUIERE ASIGNAR LA FUENTE DE FINANCIAMIENTO</v>
      </c>
      <c r="I141" s="293"/>
      <c r="J141" s="293"/>
      <c r="K141" s="293"/>
      <c r="L141" s="293"/>
      <c r="M141" s="293"/>
      <c r="N141" s="293"/>
      <c r="O141" s="289" t="n">
        <f aca="false">SUM(H141:N141)</f>
        <v>0</v>
      </c>
    </row>
    <row r="142" customFormat="false" ht="15" hidden="false" customHeight="false" outlineLevel="0" collapsed="false">
      <c r="A142" s="263"/>
      <c r="B142" s="263"/>
      <c r="C142" s="294"/>
      <c r="D142" s="290" t="n">
        <v>113</v>
      </c>
      <c r="E142" s="286"/>
      <c r="F142" s="291"/>
      <c r="G142" s="293"/>
      <c r="H142" s="288" t="str">
        <f aca="false">IF(E142="","SE REQUIERE ASIGNAR LA FUENTE DE FINANCIAMIENTO",IF(F142="","ES NECESARIO ESTABLECER EL NÚMERO DE PLAZAS",IF(G142="","SE NECESITA ESTABLECER UN MONTO MENSUAL",F142*G142*12)))</f>
        <v>SE REQUIERE ASIGNAR LA FUENTE DE FINANCIAMIENTO</v>
      </c>
      <c r="I142" s="293"/>
      <c r="J142" s="293"/>
      <c r="K142" s="293"/>
      <c r="L142" s="293"/>
      <c r="M142" s="293"/>
      <c r="N142" s="293"/>
      <c r="O142" s="289" t="n">
        <f aca="false">SUM(H142:N142)</f>
        <v>0</v>
      </c>
    </row>
    <row r="143" customFormat="false" ht="15" hidden="false" customHeight="false" outlineLevel="0" collapsed="false">
      <c r="A143" s="263"/>
      <c r="B143" s="263"/>
      <c r="C143" s="294"/>
      <c r="D143" s="290" t="n">
        <v>113</v>
      </c>
      <c r="E143" s="286"/>
      <c r="F143" s="291"/>
      <c r="G143" s="293"/>
      <c r="H143" s="288" t="str">
        <f aca="false">IF(E143="","SE REQUIERE ASIGNAR LA FUENTE DE FINANCIAMIENTO",IF(F143="","ES NECESARIO ESTABLECER EL NÚMERO DE PLAZAS",IF(G143="","SE NECESITA ESTABLECER UN MONTO MENSUAL",F143*G143*12)))</f>
        <v>SE REQUIERE ASIGNAR LA FUENTE DE FINANCIAMIENTO</v>
      </c>
      <c r="I143" s="293"/>
      <c r="J143" s="293"/>
      <c r="K143" s="293"/>
      <c r="L143" s="293"/>
      <c r="M143" s="293"/>
      <c r="N143" s="293"/>
      <c r="O143" s="289" t="n">
        <f aca="false">SUM(H143:N143)</f>
        <v>0</v>
      </c>
    </row>
    <row r="144" customFormat="false" ht="15" hidden="false" customHeight="false" outlineLevel="0" collapsed="false">
      <c r="A144" s="263"/>
      <c r="B144" s="263"/>
      <c r="C144" s="294"/>
      <c r="D144" s="290" t="n">
        <v>113</v>
      </c>
      <c r="E144" s="286"/>
      <c r="F144" s="291"/>
      <c r="G144" s="293"/>
      <c r="H144" s="288" t="str">
        <f aca="false">IF(E144="","SE REQUIERE ASIGNAR LA FUENTE DE FINANCIAMIENTO",IF(F144="","ES NECESARIO ESTABLECER EL NÚMERO DE PLAZAS",IF(G144="","SE NECESITA ESTABLECER UN MONTO MENSUAL",F144*G144*12)))</f>
        <v>SE REQUIERE ASIGNAR LA FUENTE DE FINANCIAMIENTO</v>
      </c>
      <c r="I144" s="293"/>
      <c r="J144" s="293"/>
      <c r="K144" s="293"/>
      <c r="L144" s="293"/>
      <c r="M144" s="293"/>
      <c r="N144" s="293"/>
      <c r="O144" s="289" t="n">
        <f aca="false">SUM(H144:N144)</f>
        <v>0</v>
      </c>
    </row>
    <row r="145" customFormat="false" ht="15" hidden="false" customHeight="false" outlineLevel="0" collapsed="false">
      <c r="A145" s="263"/>
      <c r="B145" s="263"/>
      <c r="C145" s="294"/>
      <c r="D145" s="290" t="n">
        <v>113</v>
      </c>
      <c r="E145" s="286"/>
      <c r="F145" s="291"/>
      <c r="G145" s="293"/>
      <c r="H145" s="288" t="str">
        <f aca="false">IF(E145="","SE REQUIERE ASIGNAR LA FUENTE DE FINANCIAMIENTO",IF(F145="","ES NECESARIO ESTABLECER EL NÚMERO DE PLAZAS",IF(G145="","SE NECESITA ESTABLECER UN MONTO MENSUAL",F145*G145*12)))</f>
        <v>SE REQUIERE ASIGNAR LA FUENTE DE FINANCIAMIENTO</v>
      </c>
      <c r="I145" s="293"/>
      <c r="J145" s="293"/>
      <c r="K145" s="293"/>
      <c r="L145" s="293"/>
      <c r="M145" s="293"/>
      <c r="N145" s="293"/>
      <c r="O145" s="289" t="n">
        <f aca="false">SUM(H145:N145)</f>
        <v>0</v>
      </c>
    </row>
    <row r="146" customFormat="false" ht="15" hidden="false" customHeight="false" outlineLevel="0" collapsed="false">
      <c r="A146" s="263"/>
      <c r="B146" s="263"/>
      <c r="C146" s="294"/>
      <c r="D146" s="290" t="n">
        <v>113</v>
      </c>
      <c r="E146" s="286"/>
      <c r="F146" s="291"/>
      <c r="G146" s="292"/>
      <c r="H146" s="288" t="str">
        <f aca="false">IF(E146="","SE REQUIERE ASIGNAR LA FUENTE DE FINANCIAMIENTO",IF(F146="","ES NECESARIO ESTABLECER EL NÚMERO DE PLAZAS",IF(G146="","SE NECESITA ESTABLECER UN MONTO MENSUAL",F146*G146*12)))</f>
        <v>SE REQUIERE ASIGNAR LA FUENTE DE FINANCIAMIENTO</v>
      </c>
      <c r="I146" s="292"/>
      <c r="J146" s="292"/>
      <c r="K146" s="292"/>
      <c r="L146" s="292"/>
      <c r="M146" s="292"/>
      <c r="N146" s="292"/>
      <c r="O146" s="289" t="n">
        <f aca="false">SUM(H146:N146)</f>
        <v>0</v>
      </c>
    </row>
    <row r="147" customFormat="false" ht="15" hidden="false" customHeight="false" outlineLevel="0" collapsed="false">
      <c r="A147" s="263"/>
      <c r="B147" s="263"/>
      <c r="C147" s="294"/>
      <c r="D147" s="290" t="n">
        <v>113</v>
      </c>
      <c r="E147" s="286"/>
      <c r="F147" s="291"/>
      <c r="G147" s="293"/>
      <c r="H147" s="288" t="str">
        <f aca="false">IF(E147="","SE REQUIERE ASIGNAR LA FUENTE DE FINANCIAMIENTO",IF(F147="","ES NECESARIO ESTABLECER EL NÚMERO DE PLAZAS",IF(G147="","SE NECESITA ESTABLECER UN MONTO MENSUAL",F147*G147*12)))</f>
        <v>SE REQUIERE ASIGNAR LA FUENTE DE FINANCIAMIENTO</v>
      </c>
      <c r="I147" s="293"/>
      <c r="J147" s="293"/>
      <c r="K147" s="293"/>
      <c r="L147" s="293"/>
      <c r="M147" s="293"/>
      <c r="N147" s="293"/>
      <c r="O147" s="289" t="n">
        <f aca="false">SUM(H147:N147)</f>
        <v>0</v>
      </c>
    </row>
    <row r="148" customFormat="false" ht="15" hidden="false" customHeight="false" outlineLevel="0" collapsed="false">
      <c r="A148" s="263"/>
      <c r="B148" s="263"/>
      <c r="C148" s="294"/>
      <c r="D148" s="290" t="n">
        <v>113</v>
      </c>
      <c r="E148" s="286"/>
      <c r="F148" s="291"/>
      <c r="G148" s="293"/>
      <c r="H148" s="288" t="str">
        <f aca="false">IF(E148="","SE REQUIERE ASIGNAR LA FUENTE DE FINANCIAMIENTO",IF(F148="","ES NECESARIO ESTABLECER EL NÚMERO DE PLAZAS",IF(G148="","SE NECESITA ESTABLECER UN MONTO MENSUAL",F148*G148*12)))</f>
        <v>SE REQUIERE ASIGNAR LA FUENTE DE FINANCIAMIENTO</v>
      </c>
      <c r="I148" s="293"/>
      <c r="J148" s="293"/>
      <c r="K148" s="293"/>
      <c r="L148" s="293"/>
      <c r="M148" s="293"/>
      <c r="N148" s="293"/>
      <c r="O148" s="289" t="n">
        <f aca="false">SUM(H148:N148)</f>
        <v>0</v>
      </c>
    </row>
    <row r="149" customFormat="false" ht="15" hidden="false" customHeight="false" outlineLevel="0" collapsed="false">
      <c r="A149" s="263"/>
      <c r="B149" s="263"/>
      <c r="C149" s="294"/>
      <c r="D149" s="290" t="n">
        <v>113</v>
      </c>
      <c r="E149" s="286"/>
      <c r="F149" s="291"/>
      <c r="G149" s="293"/>
      <c r="H149" s="288" t="str">
        <f aca="false">IF(E149="","SE REQUIERE ASIGNAR LA FUENTE DE FINANCIAMIENTO",IF(F149="","ES NECESARIO ESTABLECER EL NÚMERO DE PLAZAS",IF(G149="","SE NECESITA ESTABLECER UN MONTO MENSUAL",F149*G149*12)))</f>
        <v>SE REQUIERE ASIGNAR LA FUENTE DE FINANCIAMIENTO</v>
      </c>
      <c r="I149" s="293"/>
      <c r="J149" s="293"/>
      <c r="K149" s="293"/>
      <c r="L149" s="293"/>
      <c r="M149" s="293"/>
      <c r="N149" s="293"/>
      <c r="O149" s="289" t="n">
        <f aca="false">SUM(H149:N149)</f>
        <v>0</v>
      </c>
    </row>
    <row r="150" customFormat="false" ht="15" hidden="false" customHeight="false" outlineLevel="0" collapsed="false">
      <c r="A150" s="263"/>
      <c r="B150" s="263"/>
      <c r="C150" s="294"/>
      <c r="D150" s="290" t="n">
        <v>113</v>
      </c>
      <c r="E150" s="286"/>
      <c r="F150" s="291"/>
      <c r="G150" s="293"/>
      <c r="H150" s="288" t="str">
        <f aca="false">IF(E150="","SE REQUIERE ASIGNAR LA FUENTE DE FINANCIAMIENTO",IF(F150="","ES NECESARIO ESTABLECER EL NÚMERO DE PLAZAS",IF(G150="","SE NECESITA ESTABLECER UN MONTO MENSUAL",F150*G150*12)))</f>
        <v>SE REQUIERE ASIGNAR LA FUENTE DE FINANCIAMIENTO</v>
      </c>
      <c r="I150" s="293"/>
      <c r="J150" s="293"/>
      <c r="K150" s="293"/>
      <c r="L150" s="293"/>
      <c r="M150" s="293"/>
      <c r="N150" s="293"/>
      <c r="O150" s="289" t="n">
        <f aca="false">SUM(H150:N150)</f>
        <v>0</v>
      </c>
    </row>
    <row r="151" customFormat="false" ht="15" hidden="false" customHeight="false" outlineLevel="0" collapsed="false">
      <c r="A151" s="263"/>
      <c r="B151" s="263"/>
      <c r="C151" s="294"/>
      <c r="D151" s="290" t="n">
        <v>113</v>
      </c>
      <c r="E151" s="286"/>
      <c r="F151" s="291"/>
      <c r="G151" s="293"/>
      <c r="H151" s="288" t="str">
        <f aca="false">IF(E151="","SE REQUIERE ASIGNAR LA FUENTE DE FINANCIAMIENTO",IF(F151="","ES NECESARIO ESTABLECER EL NÚMERO DE PLAZAS",IF(G151="","SE NECESITA ESTABLECER UN MONTO MENSUAL",F151*G151*12)))</f>
        <v>SE REQUIERE ASIGNAR LA FUENTE DE FINANCIAMIENTO</v>
      </c>
      <c r="I151" s="293"/>
      <c r="J151" s="293"/>
      <c r="K151" s="293"/>
      <c r="L151" s="293"/>
      <c r="M151" s="293"/>
      <c r="N151" s="293"/>
      <c r="O151" s="289" t="n">
        <f aca="false">SUM(H151:N151)</f>
        <v>0</v>
      </c>
    </row>
    <row r="152" customFormat="false" ht="15" hidden="false" customHeight="false" outlineLevel="0" collapsed="false">
      <c r="A152" s="263"/>
      <c r="B152" s="263"/>
      <c r="C152" s="294"/>
      <c r="D152" s="290" t="n">
        <v>113</v>
      </c>
      <c r="E152" s="286"/>
      <c r="F152" s="291"/>
      <c r="G152" s="293"/>
      <c r="H152" s="288" t="str">
        <f aca="false">IF(E152="","SE REQUIERE ASIGNAR LA FUENTE DE FINANCIAMIENTO",IF(F152="","ES NECESARIO ESTABLECER EL NÚMERO DE PLAZAS",IF(G152="","SE NECESITA ESTABLECER UN MONTO MENSUAL",F152*G152*12)))</f>
        <v>SE REQUIERE ASIGNAR LA FUENTE DE FINANCIAMIENTO</v>
      </c>
      <c r="I152" s="293"/>
      <c r="J152" s="293"/>
      <c r="K152" s="293"/>
      <c r="L152" s="293"/>
      <c r="M152" s="293"/>
      <c r="N152" s="293"/>
      <c r="O152" s="289" t="n">
        <f aca="false">SUM(H152:N152)</f>
        <v>0</v>
      </c>
    </row>
    <row r="153" customFormat="false" ht="15" hidden="false" customHeight="false" outlineLevel="0" collapsed="false">
      <c r="A153" s="263"/>
      <c r="B153" s="263"/>
      <c r="C153" s="294"/>
      <c r="D153" s="290" t="n">
        <v>113</v>
      </c>
      <c r="E153" s="286"/>
      <c r="F153" s="291"/>
      <c r="G153" s="293"/>
      <c r="H153" s="288" t="str">
        <f aca="false">IF(E153="","SE REQUIERE ASIGNAR LA FUENTE DE FINANCIAMIENTO",IF(F153="","ES NECESARIO ESTABLECER EL NÚMERO DE PLAZAS",IF(G153="","SE NECESITA ESTABLECER UN MONTO MENSUAL",F153*G153*12)))</f>
        <v>SE REQUIERE ASIGNAR LA FUENTE DE FINANCIAMIENTO</v>
      </c>
      <c r="I153" s="293"/>
      <c r="J153" s="293"/>
      <c r="K153" s="293"/>
      <c r="L153" s="293"/>
      <c r="M153" s="293"/>
      <c r="N153" s="293"/>
      <c r="O153" s="289" t="n">
        <f aca="false">SUM(H153:N153)</f>
        <v>0</v>
      </c>
    </row>
    <row r="154" customFormat="false" ht="15" hidden="false" customHeight="false" outlineLevel="0" collapsed="false">
      <c r="A154" s="263"/>
      <c r="B154" s="263"/>
      <c r="C154" s="294"/>
      <c r="D154" s="290" t="n">
        <v>113</v>
      </c>
      <c r="E154" s="286"/>
      <c r="F154" s="291"/>
      <c r="G154" s="293"/>
      <c r="H154" s="288" t="str">
        <f aca="false">IF(E154="","SE REQUIERE ASIGNAR LA FUENTE DE FINANCIAMIENTO",IF(F154="","ES NECESARIO ESTABLECER EL NÚMERO DE PLAZAS",IF(G154="","SE NECESITA ESTABLECER UN MONTO MENSUAL",F154*G154*12)))</f>
        <v>SE REQUIERE ASIGNAR LA FUENTE DE FINANCIAMIENTO</v>
      </c>
      <c r="I154" s="293"/>
      <c r="J154" s="293"/>
      <c r="K154" s="293"/>
      <c r="L154" s="293"/>
      <c r="M154" s="293"/>
      <c r="N154" s="293"/>
      <c r="O154" s="289" t="n">
        <f aca="false">SUM(H154:N154)</f>
        <v>0</v>
      </c>
    </row>
    <row r="155" customFormat="false" ht="15" hidden="false" customHeight="false" outlineLevel="0" collapsed="false">
      <c r="A155" s="263"/>
      <c r="B155" s="263"/>
      <c r="C155" s="294"/>
      <c r="D155" s="290" t="n">
        <v>113</v>
      </c>
      <c r="E155" s="286"/>
      <c r="F155" s="291"/>
      <c r="G155" s="293"/>
      <c r="H155" s="288" t="str">
        <f aca="false">IF(E155="","SE REQUIERE ASIGNAR LA FUENTE DE FINANCIAMIENTO",IF(F155="","ES NECESARIO ESTABLECER EL NÚMERO DE PLAZAS",IF(G155="","SE NECESITA ESTABLECER UN MONTO MENSUAL",F155*G155*12)))</f>
        <v>SE REQUIERE ASIGNAR LA FUENTE DE FINANCIAMIENTO</v>
      </c>
      <c r="I155" s="293"/>
      <c r="J155" s="293"/>
      <c r="K155" s="293"/>
      <c r="L155" s="293"/>
      <c r="M155" s="293"/>
      <c r="N155" s="293"/>
      <c r="O155" s="289" t="n">
        <f aca="false">SUM(H155:N155)</f>
        <v>0</v>
      </c>
    </row>
    <row r="156" customFormat="false" ht="15" hidden="false" customHeight="false" outlineLevel="0" collapsed="false">
      <c r="A156" s="263"/>
      <c r="B156" s="263"/>
      <c r="C156" s="294"/>
      <c r="D156" s="290" t="n">
        <v>113</v>
      </c>
      <c r="E156" s="286"/>
      <c r="F156" s="291"/>
      <c r="G156" s="292"/>
      <c r="H156" s="288" t="str">
        <f aca="false">IF(E156="","SE REQUIERE ASIGNAR LA FUENTE DE FINANCIAMIENTO",IF(F156="","ES NECESARIO ESTABLECER EL NÚMERO DE PLAZAS",IF(G156="","SE NECESITA ESTABLECER UN MONTO MENSUAL",F156*G156*12)))</f>
        <v>SE REQUIERE ASIGNAR LA FUENTE DE FINANCIAMIENTO</v>
      </c>
      <c r="I156" s="292"/>
      <c r="J156" s="292"/>
      <c r="K156" s="292"/>
      <c r="L156" s="292"/>
      <c r="M156" s="292"/>
      <c r="N156" s="292"/>
      <c r="O156" s="289" t="n">
        <f aca="false">SUM(H156:N156)</f>
        <v>0</v>
      </c>
    </row>
    <row r="157" customFormat="false" ht="15" hidden="false" customHeight="false" outlineLevel="0" collapsed="false">
      <c r="A157" s="263"/>
      <c r="B157" s="263"/>
      <c r="C157" s="294"/>
      <c r="D157" s="290" t="n">
        <v>113</v>
      </c>
      <c r="E157" s="286"/>
      <c r="F157" s="291"/>
      <c r="G157" s="293"/>
      <c r="H157" s="288" t="str">
        <f aca="false">IF(E157="","SE REQUIERE ASIGNAR LA FUENTE DE FINANCIAMIENTO",IF(F157="","ES NECESARIO ESTABLECER EL NÚMERO DE PLAZAS",IF(G157="","SE NECESITA ESTABLECER UN MONTO MENSUAL",F157*G157*12)))</f>
        <v>SE REQUIERE ASIGNAR LA FUENTE DE FINANCIAMIENTO</v>
      </c>
      <c r="I157" s="293"/>
      <c r="J157" s="293"/>
      <c r="K157" s="293"/>
      <c r="L157" s="293"/>
      <c r="M157" s="293"/>
      <c r="N157" s="293"/>
      <c r="O157" s="289" t="n">
        <f aca="false">SUM(H157:N157)</f>
        <v>0</v>
      </c>
    </row>
    <row r="158" customFormat="false" ht="15" hidden="false" customHeight="false" outlineLevel="0" collapsed="false">
      <c r="A158" s="263"/>
      <c r="B158" s="263"/>
      <c r="C158" s="294"/>
      <c r="D158" s="290" t="n">
        <v>113</v>
      </c>
      <c r="E158" s="286"/>
      <c r="F158" s="291"/>
      <c r="G158" s="293"/>
      <c r="H158" s="288" t="str">
        <f aca="false">IF(E158="","SE REQUIERE ASIGNAR LA FUENTE DE FINANCIAMIENTO",IF(F158="","ES NECESARIO ESTABLECER EL NÚMERO DE PLAZAS",IF(G158="","SE NECESITA ESTABLECER UN MONTO MENSUAL",F158*G158*12)))</f>
        <v>SE REQUIERE ASIGNAR LA FUENTE DE FINANCIAMIENTO</v>
      </c>
      <c r="I158" s="293"/>
      <c r="J158" s="293"/>
      <c r="K158" s="293"/>
      <c r="L158" s="293"/>
      <c r="M158" s="293"/>
      <c r="N158" s="293"/>
      <c r="O158" s="289" t="n">
        <f aca="false">SUM(H158:N158)</f>
        <v>0</v>
      </c>
    </row>
    <row r="159" customFormat="false" ht="15" hidden="false" customHeight="false" outlineLevel="0" collapsed="false">
      <c r="A159" s="263"/>
      <c r="B159" s="263"/>
      <c r="C159" s="294"/>
      <c r="D159" s="290" t="n">
        <v>113</v>
      </c>
      <c r="E159" s="286"/>
      <c r="F159" s="291"/>
      <c r="G159" s="293"/>
      <c r="H159" s="288" t="str">
        <f aca="false">IF(E159="","SE REQUIERE ASIGNAR LA FUENTE DE FINANCIAMIENTO",IF(F159="","ES NECESARIO ESTABLECER EL NÚMERO DE PLAZAS",IF(G159="","SE NECESITA ESTABLECER UN MONTO MENSUAL",F159*G159*12)))</f>
        <v>SE REQUIERE ASIGNAR LA FUENTE DE FINANCIAMIENTO</v>
      </c>
      <c r="I159" s="293"/>
      <c r="J159" s="293"/>
      <c r="K159" s="293"/>
      <c r="L159" s="293"/>
      <c r="M159" s="293"/>
      <c r="N159" s="293"/>
      <c r="O159" s="289" t="n">
        <f aca="false">SUM(H159:N159)</f>
        <v>0</v>
      </c>
    </row>
    <row r="160" customFormat="false" ht="15" hidden="false" customHeight="false" outlineLevel="0" collapsed="false">
      <c r="A160" s="263"/>
      <c r="B160" s="263"/>
      <c r="C160" s="294"/>
      <c r="D160" s="290" t="n">
        <v>113</v>
      </c>
      <c r="E160" s="286"/>
      <c r="F160" s="291"/>
      <c r="G160" s="293"/>
      <c r="H160" s="288" t="str">
        <f aca="false">IF(E160="","SE REQUIERE ASIGNAR LA FUENTE DE FINANCIAMIENTO",IF(F160="","ES NECESARIO ESTABLECER EL NÚMERO DE PLAZAS",IF(G160="","SE NECESITA ESTABLECER UN MONTO MENSUAL",F160*G160*12)))</f>
        <v>SE REQUIERE ASIGNAR LA FUENTE DE FINANCIAMIENTO</v>
      </c>
      <c r="I160" s="293"/>
      <c r="J160" s="293"/>
      <c r="K160" s="293"/>
      <c r="L160" s="293"/>
      <c r="M160" s="293"/>
      <c r="N160" s="293"/>
      <c r="O160" s="289" t="n">
        <f aca="false">SUM(H160:N160)</f>
        <v>0</v>
      </c>
    </row>
    <row r="161" customFormat="false" ht="15" hidden="false" customHeight="false" outlineLevel="0" collapsed="false">
      <c r="A161" s="263"/>
      <c r="B161" s="263"/>
      <c r="C161" s="294"/>
      <c r="D161" s="290" t="n">
        <v>113</v>
      </c>
      <c r="E161" s="286"/>
      <c r="F161" s="291"/>
      <c r="G161" s="293"/>
      <c r="H161" s="288" t="str">
        <f aca="false">IF(E161="","SE REQUIERE ASIGNAR LA FUENTE DE FINANCIAMIENTO",IF(F161="","ES NECESARIO ESTABLECER EL NÚMERO DE PLAZAS",IF(G161="","SE NECESITA ESTABLECER UN MONTO MENSUAL",F161*G161*12)))</f>
        <v>SE REQUIERE ASIGNAR LA FUENTE DE FINANCIAMIENTO</v>
      </c>
      <c r="I161" s="293"/>
      <c r="J161" s="293"/>
      <c r="K161" s="293"/>
      <c r="L161" s="293"/>
      <c r="M161" s="293"/>
      <c r="N161" s="293"/>
      <c r="O161" s="289" t="n">
        <f aca="false">SUM(H161:N161)</f>
        <v>0</v>
      </c>
    </row>
    <row r="162" customFormat="false" ht="15" hidden="false" customHeight="false" outlineLevel="0" collapsed="false">
      <c r="A162" s="263"/>
      <c r="B162" s="263"/>
      <c r="C162" s="294"/>
      <c r="D162" s="290" t="n">
        <v>113</v>
      </c>
      <c r="E162" s="286"/>
      <c r="F162" s="291"/>
      <c r="G162" s="293"/>
      <c r="H162" s="288" t="str">
        <f aca="false">IF(E162="","SE REQUIERE ASIGNAR LA FUENTE DE FINANCIAMIENTO",IF(F162="","ES NECESARIO ESTABLECER EL NÚMERO DE PLAZAS",IF(G162="","SE NECESITA ESTABLECER UN MONTO MENSUAL",F162*G162*12)))</f>
        <v>SE REQUIERE ASIGNAR LA FUENTE DE FINANCIAMIENTO</v>
      </c>
      <c r="I162" s="293"/>
      <c r="J162" s="293"/>
      <c r="K162" s="293"/>
      <c r="L162" s="293"/>
      <c r="M162" s="293"/>
      <c r="N162" s="293"/>
      <c r="O162" s="289" t="n">
        <f aca="false">SUM(H162:N162)</f>
        <v>0</v>
      </c>
    </row>
    <row r="163" customFormat="false" ht="15" hidden="false" customHeight="false" outlineLevel="0" collapsed="false">
      <c r="A163" s="263"/>
      <c r="B163" s="263"/>
      <c r="C163" s="294"/>
      <c r="D163" s="290" t="n">
        <v>113</v>
      </c>
      <c r="E163" s="286"/>
      <c r="F163" s="291"/>
      <c r="G163" s="293"/>
      <c r="H163" s="288" t="str">
        <f aca="false">IF(E163="","SE REQUIERE ASIGNAR LA FUENTE DE FINANCIAMIENTO",IF(F163="","ES NECESARIO ESTABLECER EL NÚMERO DE PLAZAS",IF(G163="","SE NECESITA ESTABLECER UN MONTO MENSUAL",F163*G163*12)))</f>
        <v>SE REQUIERE ASIGNAR LA FUENTE DE FINANCIAMIENTO</v>
      </c>
      <c r="I163" s="293"/>
      <c r="J163" s="293"/>
      <c r="K163" s="293"/>
      <c r="L163" s="293"/>
      <c r="M163" s="293"/>
      <c r="N163" s="293"/>
      <c r="O163" s="289" t="n">
        <f aca="false">SUM(H163:N163)</f>
        <v>0</v>
      </c>
    </row>
    <row r="164" customFormat="false" ht="15" hidden="false" customHeight="false" outlineLevel="0" collapsed="false">
      <c r="A164" s="263"/>
      <c r="B164" s="263"/>
      <c r="C164" s="294"/>
      <c r="D164" s="290" t="n">
        <v>113</v>
      </c>
      <c r="E164" s="286"/>
      <c r="F164" s="291"/>
      <c r="G164" s="292"/>
      <c r="H164" s="288" t="str">
        <f aca="false">IF(E164="","SE REQUIERE ASIGNAR LA FUENTE DE FINANCIAMIENTO",IF(F164="","ES NECESARIO ESTABLECER EL NÚMERO DE PLAZAS",IF(G164="","SE NECESITA ESTABLECER UN MONTO MENSUAL",F164*G164*12)))</f>
        <v>SE REQUIERE ASIGNAR LA FUENTE DE FINANCIAMIENTO</v>
      </c>
      <c r="I164" s="292"/>
      <c r="J164" s="292"/>
      <c r="K164" s="292"/>
      <c r="L164" s="292"/>
      <c r="M164" s="292"/>
      <c r="N164" s="292"/>
      <c r="O164" s="289" t="n">
        <f aca="false">SUM(H164:N164)</f>
        <v>0</v>
      </c>
    </row>
    <row r="165" customFormat="false" ht="15" hidden="false" customHeight="false" outlineLevel="0" collapsed="false">
      <c r="A165" s="263"/>
      <c r="B165" s="263"/>
      <c r="C165" s="294"/>
      <c r="D165" s="290" t="n">
        <v>113</v>
      </c>
      <c r="E165" s="286"/>
      <c r="F165" s="291"/>
      <c r="G165" s="293"/>
      <c r="H165" s="288" t="str">
        <f aca="false">IF(E165="","SE REQUIERE ASIGNAR LA FUENTE DE FINANCIAMIENTO",IF(F165="","ES NECESARIO ESTABLECER EL NÚMERO DE PLAZAS",IF(G165="","SE NECESITA ESTABLECER UN MONTO MENSUAL",F165*G165*12)))</f>
        <v>SE REQUIERE ASIGNAR LA FUENTE DE FINANCIAMIENTO</v>
      </c>
      <c r="I165" s="293"/>
      <c r="J165" s="293"/>
      <c r="K165" s="293"/>
      <c r="L165" s="293"/>
      <c r="M165" s="293"/>
      <c r="N165" s="293"/>
      <c r="O165" s="289" t="n">
        <f aca="false">SUM(H165:N165)</f>
        <v>0</v>
      </c>
    </row>
    <row r="166" customFormat="false" ht="15" hidden="false" customHeight="false" outlineLevel="0" collapsed="false">
      <c r="A166" s="263"/>
      <c r="B166" s="263"/>
      <c r="C166" s="294"/>
      <c r="D166" s="290" t="n">
        <v>113</v>
      </c>
      <c r="E166" s="286"/>
      <c r="F166" s="291"/>
      <c r="G166" s="293"/>
      <c r="H166" s="288" t="str">
        <f aca="false">IF(E166="","SE REQUIERE ASIGNAR LA FUENTE DE FINANCIAMIENTO",IF(F166="","ES NECESARIO ESTABLECER EL NÚMERO DE PLAZAS",IF(G166="","SE NECESITA ESTABLECER UN MONTO MENSUAL",F166*G166*12)))</f>
        <v>SE REQUIERE ASIGNAR LA FUENTE DE FINANCIAMIENTO</v>
      </c>
      <c r="I166" s="293"/>
      <c r="J166" s="293"/>
      <c r="K166" s="293"/>
      <c r="L166" s="293"/>
      <c r="M166" s="293"/>
      <c r="N166" s="293"/>
      <c r="O166" s="289" t="n">
        <f aca="false">SUM(H166:N166)</f>
        <v>0</v>
      </c>
    </row>
    <row r="167" customFormat="false" ht="15" hidden="false" customHeight="false" outlineLevel="0" collapsed="false">
      <c r="A167" s="263"/>
      <c r="B167" s="263"/>
      <c r="C167" s="294"/>
      <c r="D167" s="290" t="n">
        <v>113</v>
      </c>
      <c r="E167" s="286"/>
      <c r="F167" s="291"/>
      <c r="G167" s="293"/>
      <c r="H167" s="288" t="str">
        <f aca="false">IF(E167="","SE REQUIERE ASIGNAR LA FUENTE DE FINANCIAMIENTO",IF(F167="","ES NECESARIO ESTABLECER EL NÚMERO DE PLAZAS",IF(G167="","SE NECESITA ESTABLECER UN MONTO MENSUAL",F167*G167*12)))</f>
        <v>SE REQUIERE ASIGNAR LA FUENTE DE FINANCIAMIENTO</v>
      </c>
      <c r="I167" s="293"/>
      <c r="J167" s="293"/>
      <c r="K167" s="293"/>
      <c r="L167" s="293"/>
      <c r="M167" s="293"/>
      <c r="N167" s="293"/>
      <c r="O167" s="289" t="n">
        <f aca="false">SUM(H167:N167)</f>
        <v>0</v>
      </c>
    </row>
    <row r="168" customFormat="false" ht="15" hidden="false" customHeight="false" outlineLevel="0" collapsed="false">
      <c r="A168" s="263"/>
      <c r="B168" s="263"/>
      <c r="C168" s="294"/>
      <c r="D168" s="290" t="n">
        <v>113</v>
      </c>
      <c r="E168" s="286"/>
      <c r="F168" s="291"/>
      <c r="G168" s="293"/>
      <c r="H168" s="288" t="str">
        <f aca="false">IF(E168="","SE REQUIERE ASIGNAR LA FUENTE DE FINANCIAMIENTO",IF(F168="","ES NECESARIO ESTABLECER EL NÚMERO DE PLAZAS",IF(G168="","SE NECESITA ESTABLECER UN MONTO MENSUAL",F168*G168*12)))</f>
        <v>SE REQUIERE ASIGNAR LA FUENTE DE FINANCIAMIENTO</v>
      </c>
      <c r="I168" s="293"/>
      <c r="J168" s="293"/>
      <c r="K168" s="293"/>
      <c r="L168" s="293"/>
      <c r="M168" s="293"/>
      <c r="N168" s="293"/>
      <c r="O168" s="289" t="n">
        <f aca="false">SUM(H168:N168)</f>
        <v>0</v>
      </c>
    </row>
    <row r="169" customFormat="false" ht="15" hidden="false" customHeight="false" outlineLevel="0" collapsed="false">
      <c r="A169" s="263"/>
      <c r="B169" s="263"/>
      <c r="C169" s="294"/>
      <c r="D169" s="290" t="n">
        <v>113</v>
      </c>
      <c r="E169" s="286"/>
      <c r="F169" s="291"/>
      <c r="G169" s="293"/>
      <c r="H169" s="288" t="str">
        <f aca="false">IF(E169="","SE REQUIERE ASIGNAR LA FUENTE DE FINANCIAMIENTO",IF(F169="","ES NECESARIO ESTABLECER EL NÚMERO DE PLAZAS",IF(G169="","SE NECESITA ESTABLECER UN MONTO MENSUAL",F169*G169*12)))</f>
        <v>SE REQUIERE ASIGNAR LA FUENTE DE FINANCIAMIENTO</v>
      </c>
      <c r="I169" s="293"/>
      <c r="J169" s="293"/>
      <c r="K169" s="293"/>
      <c r="L169" s="293"/>
      <c r="M169" s="293"/>
      <c r="N169" s="293"/>
      <c r="O169" s="289" t="n">
        <f aca="false">SUM(H169:N169)</f>
        <v>0</v>
      </c>
    </row>
    <row r="170" customFormat="false" ht="15" hidden="false" customHeight="false" outlineLevel="0" collapsed="false">
      <c r="A170" s="263"/>
      <c r="B170" s="263"/>
      <c r="C170" s="294"/>
      <c r="D170" s="290" t="n">
        <v>113</v>
      </c>
      <c r="E170" s="286"/>
      <c r="F170" s="291"/>
      <c r="G170" s="293"/>
      <c r="H170" s="288" t="str">
        <f aca="false">IF(E170="","SE REQUIERE ASIGNAR LA FUENTE DE FINANCIAMIENTO",IF(F170="","ES NECESARIO ESTABLECER EL NÚMERO DE PLAZAS",IF(G170="","SE NECESITA ESTABLECER UN MONTO MENSUAL",F170*G170*12)))</f>
        <v>SE REQUIERE ASIGNAR LA FUENTE DE FINANCIAMIENTO</v>
      </c>
      <c r="I170" s="293"/>
      <c r="J170" s="293"/>
      <c r="K170" s="293"/>
      <c r="L170" s="293"/>
      <c r="M170" s="293"/>
      <c r="N170" s="293"/>
      <c r="O170" s="289" t="n">
        <f aca="false">SUM(H170:N170)</f>
        <v>0</v>
      </c>
    </row>
    <row r="171" customFormat="false" ht="15" hidden="false" customHeight="false" outlineLevel="0" collapsed="false">
      <c r="A171" s="263"/>
      <c r="B171" s="263"/>
      <c r="C171" s="294"/>
      <c r="D171" s="290" t="n">
        <v>113</v>
      </c>
      <c r="E171" s="286"/>
      <c r="F171" s="291"/>
      <c r="G171" s="293"/>
      <c r="H171" s="288" t="str">
        <f aca="false">IF(E171="","SE REQUIERE ASIGNAR LA FUENTE DE FINANCIAMIENTO",IF(F171="","ES NECESARIO ESTABLECER EL NÚMERO DE PLAZAS",IF(G171="","SE NECESITA ESTABLECER UN MONTO MENSUAL",F171*G171*12)))</f>
        <v>SE REQUIERE ASIGNAR LA FUENTE DE FINANCIAMIENTO</v>
      </c>
      <c r="I171" s="293"/>
      <c r="J171" s="293"/>
      <c r="K171" s="293"/>
      <c r="L171" s="293"/>
      <c r="M171" s="293"/>
      <c r="N171" s="293"/>
      <c r="O171" s="289" t="n">
        <f aca="false">SUM(H171:N171)</f>
        <v>0</v>
      </c>
    </row>
    <row r="172" customFormat="false" ht="15" hidden="false" customHeight="false" outlineLevel="0" collapsed="false">
      <c r="A172" s="263"/>
      <c r="B172" s="263"/>
      <c r="C172" s="294"/>
      <c r="D172" s="290" t="n">
        <v>113</v>
      </c>
      <c r="E172" s="286"/>
      <c r="F172" s="291"/>
      <c r="G172" s="293"/>
      <c r="H172" s="288" t="str">
        <f aca="false">IF(E172="","SE REQUIERE ASIGNAR LA FUENTE DE FINANCIAMIENTO",IF(F172="","ES NECESARIO ESTABLECER EL NÚMERO DE PLAZAS",IF(G172="","SE NECESITA ESTABLECER UN MONTO MENSUAL",F172*G172*12)))</f>
        <v>SE REQUIERE ASIGNAR LA FUENTE DE FINANCIAMIENTO</v>
      </c>
      <c r="I172" s="293"/>
      <c r="J172" s="293"/>
      <c r="K172" s="293"/>
      <c r="L172" s="293"/>
      <c r="M172" s="293"/>
      <c r="N172" s="293"/>
      <c r="O172" s="289" t="n">
        <f aca="false">SUM(H172:N172)</f>
        <v>0</v>
      </c>
    </row>
    <row r="173" customFormat="false" ht="15" hidden="false" customHeight="false" outlineLevel="0" collapsed="false">
      <c r="A173" s="263"/>
      <c r="B173" s="263"/>
      <c r="C173" s="294"/>
      <c r="D173" s="290" t="n">
        <v>113</v>
      </c>
      <c r="E173" s="286"/>
      <c r="F173" s="291"/>
      <c r="G173" s="293"/>
      <c r="H173" s="288" t="str">
        <f aca="false">IF(E173="","SE REQUIERE ASIGNAR LA FUENTE DE FINANCIAMIENTO",IF(F173="","ES NECESARIO ESTABLECER EL NÚMERO DE PLAZAS",IF(G173="","SE NECESITA ESTABLECER UN MONTO MENSUAL",F173*G173*12)))</f>
        <v>SE REQUIERE ASIGNAR LA FUENTE DE FINANCIAMIENTO</v>
      </c>
      <c r="I173" s="293"/>
      <c r="J173" s="293"/>
      <c r="K173" s="293"/>
      <c r="L173" s="293"/>
      <c r="M173" s="293"/>
      <c r="N173" s="293"/>
      <c r="O173" s="289" t="n">
        <f aca="false">SUM(H173:N173)</f>
        <v>0</v>
      </c>
    </row>
    <row r="174" customFormat="false" ht="15" hidden="false" customHeight="false" outlineLevel="0" collapsed="false">
      <c r="A174" s="263"/>
      <c r="B174" s="263"/>
      <c r="C174" s="294"/>
      <c r="D174" s="290" t="n">
        <v>113</v>
      </c>
      <c r="E174" s="286"/>
      <c r="F174" s="291"/>
      <c r="G174" s="292"/>
      <c r="H174" s="288" t="str">
        <f aca="false">IF(E174="","SE REQUIERE ASIGNAR LA FUENTE DE FINANCIAMIENTO",IF(F174="","ES NECESARIO ESTABLECER EL NÚMERO DE PLAZAS",IF(G174="","SE NECESITA ESTABLECER UN MONTO MENSUAL",F174*G174*12)))</f>
        <v>SE REQUIERE ASIGNAR LA FUENTE DE FINANCIAMIENTO</v>
      </c>
      <c r="I174" s="292"/>
      <c r="J174" s="292"/>
      <c r="K174" s="292"/>
      <c r="L174" s="292"/>
      <c r="M174" s="292"/>
      <c r="N174" s="292"/>
      <c r="O174" s="289" t="n">
        <f aca="false">SUM(H174:N174)</f>
        <v>0</v>
      </c>
    </row>
    <row r="175" customFormat="false" ht="15" hidden="false" customHeight="false" outlineLevel="0" collapsed="false">
      <c r="A175" s="263"/>
      <c r="B175" s="263"/>
      <c r="C175" s="294"/>
      <c r="D175" s="290" t="n">
        <v>113</v>
      </c>
      <c r="E175" s="286"/>
      <c r="F175" s="291"/>
      <c r="G175" s="293"/>
      <c r="H175" s="288" t="str">
        <f aca="false">IF(E175="","SE REQUIERE ASIGNAR LA FUENTE DE FINANCIAMIENTO",IF(F175="","ES NECESARIO ESTABLECER EL NÚMERO DE PLAZAS",IF(G175="","SE NECESITA ESTABLECER UN MONTO MENSUAL",F175*G175*12)))</f>
        <v>SE REQUIERE ASIGNAR LA FUENTE DE FINANCIAMIENTO</v>
      </c>
      <c r="I175" s="293"/>
      <c r="J175" s="293"/>
      <c r="K175" s="293"/>
      <c r="L175" s="293"/>
      <c r="M175" s="293"/>
      <c r="N175" s="293"/>
      <c r="O175" s="289" t="n">
        <f aca="false">SUM(H175:N175)</f>
        <v>0</v>
      </c>
    </row>
    <row r="176" customFormat="false" ht="15" hidden="false" customHeight="false" outlineLevel="0" collapsed="false">
      <c r="A176" s="263"/>
      <c r="B176" s="263"/>
      <c r="C176" s="294"/>
      <c r="D176" s="290" t="n">
        <v>113</v>
      </c>
      <c r="E176" s="286"/>
      <c r="F176" s="291"/>
      <c r="G176" s="293"/>
      <c r="H176" s="288" t="str">
        <f aca="false">IF(E176="","SE REQUIERE ASIGNAR LA FUENTE DE FINANCIAMIENTO",IF(F176="","ES NECESARIO ESTABLECER EL NÚMERO DE PLAZAS",IF(G176="","SE NECESITA ESTABLECER UN MONTO MENSUAL",F176*G176*12)))</f>
        <v>SE REQUIERE ASIGNAR LA FUENTE DE FINANCIAMIENTO</v>
      </c>
      <c r="I176" s="293"/>
      <c r="J176" s="293"/>
      <c r="K176" s="293"/>
      <c r="L176" s="293"/>
      <c r="M176" s="293"/>
      <c r="N176" s="293"/>
      <c r="O176" s="289" t="n">
        <f aca="false">SUM(H176:N176)</f>
        <v>0</v>
      </c>
    </row>
    <row r="177" customFormat="false" ht="15" hidden="false" customHeight="false" outlineLevel="0" collapsed="false">
      <c r="A177" s="263"/>
      <c r="B177" s="263"/>
      <c r="C177" s="294"/>
      <c r="D177" s="290" t="n">
        <v>113</v>
      </c>
      <c r="E177" s="286"/>
      <c r="F177" s="291"/>
      <c r="G177" s="293"/>
      <c r="H177" s="288" t="str">
        <f aca="false">IF(E177="","SE REQUIERE ASIGNAR LA FUENTE DE FINANCIAMIENTO",IF(F177="","ES NECESARIO ESTABLECER EL NÚMERO DE PLAZAS",IF(G177="","SE NECESITA ESTABLECER UN MONTO MENSUAL",F177*G177*12)))</f>
        <v>SE REQUIERE ASIGNAR LA FUENTE DE FINANCIAMIENTO</v>
      </c>
      <c r="I177" s="293"/>
      <c r="J177" s="293"/>
      <c r="K177" s="293"/>
      <c r="L177" s="293"/>
      <c r="M177" s="293"/>
      <c r="N177" s="293"/>
      <c r="O177" s="289" t="n">
        <f aca="false">SUM(H177:N177)</f>
        <v>0</v>
      </c>
    </row>
    <row r="178" customFormat="false" ht="15" hidden="false" customHeight="false" outlineLevel="0" collapsed="false">
      <c r="A178" s="263"/>
      <c r="B178" s="263"/>
      <c r="C178" s="294"/>
      <c r="D178" s="290" t="n">
        <v>113</v>
      </c>
      <c r="E178" s="286"/>
      <c r="F178" s="291"/>
      <c r="G178" s="293"/>
      <c r="H178" s="288" t="str">
        <f aca="false">IF(E178="","SE REQUIERE ASIGNAR LA FUENTE DE FINANCIAMIENTO",IF(F178="","ES NECESARIO ESTABLECER EL NÚMERO DE PLAZAS",IF(G178="","SE NECESITA ESTABLECER UN MONTO MENSUAL",F178*G178*12)))</f>
        <v>SE REQUIERE ASIGNAR LA FUENTE DE FINANCIAMIENTO</v>
      </c>
      <c r="I178" s="293"/>
      <c r="J178" s="293"/>
      <c r="K178" s="293"/>
      <c r="L178" s="293"/>
      <c r="M178" s="293"/>
      <c r="N178" s="293"/>
      <c r="O178" s="289" t="n">
        <f aca="false">SUM(H178:N178)</f>
        <v>0</v>
      </c>
    </row>
    <row r="179" customFormat="false" ht="15" hidden="false" customHeight="false" outlineLevel="0" collapsed="false">
      <c r="A179" s="263"/>
      <c r="B179" s="263"/>
      <c r="C179" s="294"/>
      <c r="D179" s="290" t="n">
        <v>113</v>
      </c>
      <c r="E179" s="286"/>
      <c r="F179" s="291"/>
      <c r="G179" s="293"/>
      <c r="H179" s="288" t="str">
        <f aca="false">IF(E179="","SE REQUIERE ASIGNAR LA FUENTE DE FINANCIAMIENTO",IF(F179="","ES NECESARIO ESTABLECER EL NÚMERO DE PLAZAS",IF(G179="","SE NECESITA ESTABLECER UN MONTO MENSUAL",F179*G179*12)))</f>
        <v>SE REQUIERE ASIGNAR LA FUENTE DE FINANCIAMIENTO</v>
      </c>
      <c r="I179" s="293"/>
      <c r="J179" s="293"/>
      <c r="K179" s="293"/>
      <c r="L179" s="293"/>
      <c r="M179" s="293"/>
      <c r="N179" s="293"/>
      <c r="O179" s="289" t="n">
        <f aca="false">SUM(H179:N179)</f>
        <v>0</v>
      </c>
    </row>
    <row r="180" customFormat="false" ht="15" hidden="false" customHeight="false" outlineLevel="0" collapsed="false">
      <c r="A180" s="263"/>
      <c r="B180" s="263"/>
      <c r="C180" s="294"/>
      <c r="D180" s="290" t="n">
        <v>113</v>
      </c>
      <c r="E180" s="286"/>
      <c r="F180" s="291"/>
      <c r="G180" s="292"/>
      <c r="H180" s="288" t="str">
        <f aca="false">IF(E180="","SE REQUIERE ASIGNAR LA FUENTE DE FINANCIAMIENTO",IF(F180="","ES NECESARIO ESTABLECER EL NÚMERO DE PLAZAS",IF(G180="","SE NECESITA ESTABLECER UN MONTO MENSUAL",F180*G180*12)))</f>
        <v>SE REQUIERE ASIGNAR LA FUENTE DE FINANCIAMIENTO</v>
      </c>
      <c r="I180" s="292"/>
      <c r="J180" s="292"/>
      <c r="K180" s="292"/>
      <c r="L180" s="292"/>
      <c r="M180" s="292"/>
      <c r="N180" s="292"/>
      <c r="O180" s="289" t="n">
        <f aca="false">SUM(H180:N180)</f>
        <v>0</v>
      </c>
    </row>
    <row r="181" customFormat="false" ht="15" hidden="false" customHeight="false" outlineLevel="0" collapsed="false">
      <c r="A181" s="263"/>
      <c r="B181" s="263"/>
      <c r="C181" s="294"/>
      <c r="D181" s="290" t="n">
        <v>113</v>
      </c>
      <c r="E181" s="286"/>
      <c r="F181" s="291"/>
      <c r="G181" s="293"/>
      <c r="H181" s="288" t="str">
        <f aca="false">IF(E181="","SE REQUIERE ASIGNAR LA FUENTE DE FINANCIAMIENTO",IF(F181="","ES NECESARIO ESTABLECER EL NÚMERO DE PLAZAS",IF(G181="","SE NECESITA ESTABLECER UN MONTO MENSUAL",F181*G181*12)))</f>
        <v>SE REQUIERE ASIGNAR LA FUENTE DE FINANCIAMIENTO</v>
      </c>
      <c r="I181" s="293"/>
      <c r="J181" s="293"/>
      <c r="K181" s="293"/>
      <c r="L181" s="293"/>
      <c r="M181" s="293"/>
      <c r="N181" s="293"/>
      <c r="O181" s="289" t="n">
        <f aca="false">SUM(H181:N181)</f>
        <v>0</v>
      </c>
    </row>
    <row r="182" customFormat="false" ht="15" hidden="false" customHeight="false" outlineLevel="0" collapsed="false">
      <c r="A182" s="263"/>
      <c r="B182" s="263"/>
      <c r="C182" s="294"/>
      <c r="D182" s="290" t="n">
        <v>113</v>
      </c>
      <c r="E182" s="286"/>
      <c r="F182" s="291"/>
      <c r="G182" s="293"/>
      <c r="H182" s="288" t="str">
        <f aca="false">IF(E182="","SE REQUIERE ASIGNAR LA FUENTE DE FINANCIAMIENTO",IF(F182="","ES NECESARIO ESTABLECER EL NÚMERO DE PLAZAS",IF(G182="","SE NECESITA ESTABLECER UN MONTO MENSUAL",F182*G182*12)))</f>
        <v>SE REQUIERE ASIGNAR LA FUENTE DE FINANCIAMIENTO</v>
      </c>
      <c r="I182" s="293"/>
      <c r="J182" s="293"/>
      <c r="K182" s="293"/>
      <c r="L182" s="293"/>
      <c r="M182" s="293"/>
      <c r="N182" s="293"/>
      <c r="O182" s="289" t="n">
        <f aca="false">SUM(H182:N182)</f>
        <v>0</v>
      </c>
    </row>
    <row r="183" customFormat="false" ht="15" hidden="false" customHeight="false" outlineLevel="0" collapsed="false">
      <c r="A183" s="263"/>
      <c r="B183" s="263"/>
      <c r="C183" s="294"/>
      <c r="D183" s="290" t="n">
        <v>113</v>
      </c>
      <c r="E183" s="286"/>
      <c r="F183" s="291"/>
      <c r="G183" s="293"/>
      <c r="H183" s="288" t="str">
        <f aca="false">IF(E183="","SE REQUIERE ASIGNAR LA FUENTE DE FINANCIAMIENTO",IF(F183="","ES NECESARIO ESTABLECER EL NÚMERO DE PLAZAS",IF(G183="","SE NECESITA ESTABLECER UN MONTO MENSUAL",F183*G183*12)))</f>
        <v>SE REQUIERE ASIGNAR LA FUENTE DE FINANCIAMIENTO</v>
      </c>
      <c r="I183" s="293"/>
      <c r="J183" s="293"/>
      <c r="K183" s="293"/>
      <c r="L183" s="293"/>
      <c r="M183" s="293"/>
      <c r="N183" s="293"/>
      <c r="O183" s="289" t="n">
        <f aca="false">SUM(H183:N183)</f>
        <v>0</v>
      </c>
    </row>
    <row r="184" customFormat="false" ht="15" hidden="false" customHeight="false" outlineLevel="0" collapsed="false">
      <c r="A184" s="263"/>
      <c r="B184" s="263"/>
      <c r="C184" s="294"/>
      <c r="D184" s="290" t="n">
        <v>113</v>
      </c>
      <c r="E184" s="286"/>
      <c r="F184" s="291"/>
      <c r="G184" s="293"/>
      <c r="H184" s="288" t="str">
        <f aca="false">IF(E184="","SE REQUIERE ASIGNAR LA FUENTE DE FINANCIAMIENTO",IF(F184="","ES NECESARIO ESTABLECER EL NÚMERO DE PLAZAS",IF(G184="","SE NECESITA ESTABLECER UN MONTO MENSUAL",F184*G184*12)))</f>
        <v>SE REQUIERE ASIGNAR LA FUENTE DE FINANCIAMIENTO</v>
      </c>
      <c r="I184" s="293"/>
      <c r="J184" s="293"/>
      <c r="K184" s="293"/>
      <c r="L184" s="293"/>
      <c r="M184" s="293"/>
      <c r="N184" s="293"/>
      <c r="O184" s="289" t="n">
        <f aca="false">SUM(H184:N184)</f>
        <v>0</v>
      </c>
    </row>
    <row r="185" customFormat="false" ht="15" hidden="false" customHeight="false" outlineLevel="0" collapsed="false">
      <c r="A185" s="263"/>
      <c r="B185" s="263"/>
      <c r="C185" s="294"/>
      <c r="D185" s="290" t="n">
        <v>113</v>
      </c>
      <c r="E185" s="286"/>
      <c r="F185" s="291"/>
      <c r="G185" s="293"/>
      <c r="H185" s="288" t="str">
        <f aca="false">IF(E185="","SE REQUIERE ASIGNAR LA FUENTE DE FINANCIAMIENTO",IF(F185="","ES NECESARIO ESTABLECER EL NÚMERO DE PLAZAS",IF(G185="","SE NECESITA ESTABLECER UN MONTO MENSUAL",F185*G185*12)))</f>
        <v>SE REQUIERE ASIGNAR LA FUENTE DE FINANCIAMIENTO</v>
      </c>
      <c r="I185" s="293"/>
      <c r="J185" s="293"/>
      <c r="K185" s="293"/>
      <c r="L185" s="293"/>
      <c r="M185" s="293"/>
      <c r="N185" s="293"/>
      <c r="O185" s="289" t="n">
        <f aca="false">SUM(H185:N185)</f>
        <v>0</v>
      </c>
    </row>
    <row r="186" customFormat="false" ht="15" hidden="false" customHeight="false" outlineLevel="0" collapsed="false">
      <c r="A186" s="263"/>
      <c r="B186" s="263"/>
      <c r="C186" s="294"/>
      <c r="D186" s="290" t="n">
        <v>113</v>
      </c>
      <c r="E186" s="286"/>
      <c r="F186" s="291"/>
      <c r="G186" s="293"/>
      <c r="H186" s="288" t="str">
        <f aca="false">IF(E186="","SE REQUIERE ASIGNAR LA FUENTE DE FINANCIAMIENTO",IF(F186="","ES NECESARIO ESTABLECER EL NÚMERO DE PLAZAS",IF(G186="","SE NECESITA ESTABLECER UN MONTO MENSUAL",F186*G186*12)))</f>
        <v>SE REQUIERE ASIGNAR LA FUENTE DE FINANCIAMIENTO</v>
      </c>
      <c r="I186" s="293"/>
      <c r="J186" s="293"/>
      <c r="K186" s="293"/>
      <c r="L186" s="293"/>
      <c r="M186" s="293"/>
      <c r="N186" s="293"/>
      <c r="O186" s="289" t="n">
        <f aca="false">SUM(H186:N186)</f>
        <v>0</v>
      </c>
    </row>
    <row r="187" customFormat="false" ht="15" hidden="false" customHeight="false" outlineLevel="0" collapsed="false">
      <c r="A187" s="263"/>
      <c r="B187" s="263"/>
      <c r="C187" s="294"/>
      <c r="D187" s="290" t="n">
        <v>113</v>
      </c>
      <c r="E187" s="286"/>
      <c r="F187" s="291"/>
      <c r="G187" s="293"/>
      <c r="H187" s="288" t="str">
        <f aca="false">IF(E187="","SE REQUIERE ASIGNAR LA FUENTE DE FINANCIAMIENTO",IF(F187="","ES NECESARIO ESTABLECER EL NÚMERO DE PLAZAS",IF(G187="","SE NECESITA ESTABLECER UN MONTO MENSUAL",F187*G187*12)))</f>
        <v>SE REQUIERE ASIGNAR LA FUENTE DE FINANCIAMIENTO</v>
      </c>
      <c r="I187" s="293"/>
      <c r="J187" s="293"/>
      <c r="K187" s="293"/>
      <c r="L187" s="293"/>
      <c r="M187" s="293"/>
      <c r="N187" s="293"/>
      <c r="O187" s="289" t="n">
        <f aca="false">SUM(H187:N187)</f>
        <v>0</v>
      </c>
    </row>
    <row r="188" customFormat="false" ht="15" hidden="false" customHeight="false" outlineLevel="0" collapsed="false">
      <c r="A188" s="263"/>
      <c r="B188" s="263"/>
      <c r="C188" s="294"/>
      <c r="D188" s="290" t="n">
        <v>113</v>
      </c>
      <c r="E188" s="286"/>
      <c r="F188" s="291"/>
      <c r="G188" s="293"/>
      <c r="H188" s="288" t="str">
        <f aca="false">IF(E188="","SE REQUIERE ASIGNAR LA FUENTE DE FINANCIAMIENTO",IF(F188="","ES NECESARIO ESTABLECER EL NÚMERO DE PLAZAS",IF(G188="","SE NECESITA ESTABLECER UN MONTO MENSUAL",F188*G188*12)))</f>
        <v>SE REQUIERE ASIGNAR LA FUENTE DE FINANCIAMIENTO</v>
      </c>
      <c r="I188" s="293"/>
      <c r="J188" s="293"/>
      <c r="K188" s="293"/>
      <c r="L188" s="293"/>
      <c r="M188" s="293"/>
      <c r="N188" s="293"/>
      <c r="O188" s="289" t="n">
        <f aca="false">SUM(H188:N188)</f>
        <v>0</v>
      </c>
    </row>
    <row r="189" customFormat="false" ht="15" hidden="false" customHeight="false" outlineLevel="0" collapsed="false">
      <c r="A189" s="263"/>
      <c r="B189" s="263"/>
      <c r="C189" s="294"/>
      <c r="D189" s="290" t="n">
        <v>113</v>
      </c>
      <c r="E189" s="286"/>
      <c r="F189" s="291"/>
      <c r="G189" s="293"/>
      <c r="H189" s="288" t="str">
        <f aca="false">IF(E189="","SE REQUIERE ASIGNAR LA FUENTE DE FINANCIAMIENTO",IF(F189="","ES NECESARIO ESTABLECER EL NÚMERO DE PLAZAS",IF(G189="","SE NECESITA ESTABLECER UN MONTO MENSUAL",F189*G189*12)))</f>
        <v>SE REQUIERE ASIGNAR LA FUENTE DE FINANCIAMIENTO</v>
      </c>
      <c r="I189" s="293"/>
      <c r="J189" s="293"/>
      <c r="K189" s="293"/>
      <c r="L189" s="293"/>
      <c r="M189" s="293"/>
      <c r="N189" s="293"/>
      <c r="O189" s="289" t="n">
        <f aca="false">SUM(H189:N189)</f>
        <v>0</v>
      </c>
    </row>
    <row r="190" customFormat="false" ht="15" hidden="false" customHeight="false" outlineLevel="0" collapsed="false">
      <c r="A190" s="263"/>
      <c r="B190" s="263"/>
      <c r="C190" s="294"/>
      <c r="D190" s="290" t="n">
        <v>113</v>
      </c>
      <c r="E190" s="286"/>
      <c r="F190" s="291"/>
      <c r="G190" s="292"/>
      <c r="H190" s="288" t="str">
        <f aca="false">IF(E190="","SE REQUIERE ASIGNAR LA FUENTE DE FINANCIAMIENTO",IF(F190="","ES NECESARIO ESTABLECER EL NÚMERO DE PLAZAS",IF(G190="","SE NECESITA ESTABLECER UN MONTO MENSUAL",F190*G190*12)))</f>
        <v>SE REQUIERE ASIGNAR LA FUENTE DE FINANCIAMIENTO</v>
      </c>
      <c r="I190" s="292"/>
      <c r="J190" s="292"/>
      <c r="K190" s="292"/>
      <c r="L190" s="292"/>
      <c r="M190" s="292"/>
      <c r="N190" s="292"/>
      <c r="O190" s="289" t="n">
        <f aca="false">SUM(H190:N190)</f>
        <v>0</v>
      </c>
    </row>
    <row r="191" customFormat="false" ht="15" hidden="false" customHeight="false" outlineLevel="0" collapsed="false">
      <c r="A191" s="263"/>
      <c r="B191" s="263"/>
      <c r="C191" s="294"/>
      <c r="D191" s="290" t="n">
        <v>113</v>
      </c>
      <c r="E191" s="286"/>
      <c r="F191" s="291"/>
      <c r="G191" s="292"/>
      <c r="H191" s="288" t="str">
        <f aca="false">IF(E191="","SE REQUIERE ASIGNAR LA FUENTE DE FINANCIAMIENTO",IF(F191="","ES NECESARIO ESTABLECER EL NÚMERO DE PLAZAS",IF(G191="","SE NECESITA ESTABLECER UN MONTO MENSUAL",F191*G191*12)))</f>
        <v>SE REQUIERE ASIGNAR LA FUENTE DE FINANCIAMIENTO</v>
      </c>
      <c r="I191" s="292"/>
      <c r="J191" s="292"/>
      <c r="K191" s="292"/>
      <c r="L191" s="292"/>
      <c r="M191" s="292"/>
      <c r="N191" s="292"/>
      <c r="O191" s="289" t="n">
        <f aca="false">SUM(H191:N191)</f>
        <v>0</v>
      </c>
    </row>
    <row r="192" customFormat="false" ht="15" hidden="false" customHeight="false" outlineLevel="0" collapsed="false">
      <c r="A192" s="263"/>
      <c r="B192" s="263"/>
      <c r="C192" s="294"/>
      <c r="D192" s="290" t="n">
        <v>113</v>
      </c>
      <c r="E192" s="286"/>
      <c r="F192" s="291"/>
      <c r="G192" s="293"/>
      <c r="H192" s="288" t="str">
        <f aca="false">IF(E192="","SE REQUIERE ASIGNAR LA FUENTE DE FINANCIAMIENTO",IF(F192="","ES NECESARIO ESTABLECER EL NÚMERO DE PLAZAS",IF(G192="","SE NECESITA ESTABLECER UN MONTO MENSUAL",F192*G192*12)))</f>
        <v>SE REQUIERE ASIGNAR LA FUENTE DE FINANCIAMIENTO</v>
      </c>
      <c r="I192" s="293"/>
      <c r="J192" s="293"/>
      <c r="K192" s="293"/>
      <c r="L192" s="293"/>
      <c r="M192" s="293"/>
      <c r="N192" s="293"/>
      <c r="O192" s="289" t="n">
        <f aca="false">SUM(H192:N192)</f>
        <v>0</v>
      </c>
    </row>
    <row r="193" customFormat="false" ht="15" hidden="false" customHeight="false" outlineLevel="0" collapsed="false">
      <c r="A193" s="263"/>
      <c r="B193" s="263"/>
      <c r="C193" s="294"/>
      <c r="D193" s="290" t="n">
        <v>113</v>
      </c>
      <c r="E193" s="286"/>
      <c r="F193" s="291"/>
      <c r="G193" s="293"/>
      <c r="H193" s="288" t="str">
        <f aca="false">IF(E193="","SE REQUIERE ASIGNAR LA FUENTE DE FINANCIAMIENTO",IF(F193="","ES NECESARIO ESTABLECER EL NÚMERO DE PLAZAS",IF(G193="","SE NECESITA ESTABLECER UN MONTO MENSUAL",F193*G193*12)))</f>
        <v>SE REQUIERE ASIGNAR LA FUENTE DE FINANCIAMIENTO</v>
      </c>
      <c r="I193" s="293"/>
      <c r="J193" s="293"/>
      <c r="K193" s="293"/>
      <c r="L193" s="293"/>
      <c r="M193" s="293"/>
      <c r="N193" s="293"/>
      <c r="O193" s="289" t="n">
        <f aca="false">SUM(H193:N193)</f>
        <v>0</v>
      </c>
    </row>
    <row r="194" customFormat="false" ht="15" hidden="false" customHeight="false" outlineLevel="0" collapsed="false">
      <c r="A194" s="263"/>
      <c r="B194" s="263"/>
      <c r="C194" s="294"/>
      <c r="D194" s="290" t="n">
        <v>113</v>
      </c>
      <c r="E194" s="286"/>
      <c r="F194" s="291"/>
      <c r="G194" s="293"/>
      <c r="H194" s="288" t="str">
        <f aca="false">IF(E194="","SE REQUIERE ASIGNAR LA FUENTE DE FINANCIAMIENTO",IF(F194="","ES NECESARIO ESTABLECER EL NÚMERO DE PLAZAS",IF(G194="","SE NECESITA ESTABLECER UN MONTO MENSUAL",F194*G194*12)))</f>
        <v>SE REQUIERE ASIGNAR LA FUENTE DE FINANCIAMIENTO</v>
      </c>
      <c r="I194" s="293"/>
      <c r="J194" s="293"/>
      <c r="K194" s="293"/>
      <c r="L194" s="293"/>
      <c r="M194" s="293"/>
      <c r="N194" s="293"/>
      <c r="O194" s="289" t="n">
        <f aca="false">SUM(H194:N194)</f>
        <v>0</v>
      </c>
    </row>
    <row r="195" customFormat="false" ht="15" hidden="false" customHeight="false" outlineLevel="0" collapsed="false">
      <c r="A195" s="263"/>
      <c r="B195" s="263"/>
      <c r="C195" s="294"/>
      <c r="D195" s="290" t="n">
        <v>113</v>
      </c>
      <c r="E195" s="286"/>
      <c r="F195" s="291"/>
      <c r="G195" s="293"/>
      <c r="H195" s="288" t="str">
        <f aca="false">IF(E195="","SE REQUIERE ASIGNAR LA FUENTE DE FINANCIAMIENTO",IF(F195="","ES NECESARIO ESTABLECER EL NÚMERO DE PLAZAS",IF(G195="","SE NECESITA ESTABLECER UN MONTO MENSUAL",F195*G195*12)))</f>
        <v>SE REQUIERE ASIGNAR LA FUENTE DE FINANCIAMIENTO</v>
      </c>
      <c r="I195" s="293"/>
      <c r="J195" s="293"/>
      <c r="K195" s="293"/>
      <c r="L195" s="293"/>
      <c r="M195" s="293"/>
      <c r="N195" s="293"/>
      <c r="O195" s="289" t="n">
        <f aca="false">SUM(H195:N195)</f>
        <v>0</v>
      </c>
    </row>
    <row r="196" customFormat="false" ht="15" hidden="false" customHeight="false" outlineLevel="0" collapsed="false">
      <c r="A196" s="263"/>
      <c r="B196" s="263"/>
      <c r="C196" s="294"/>
      <c r="D196" s="290" t="n">
        <v>113</v>
      </c>
      <c r="E196" s="286"/>
      <c r="F196" s="291"/>
      <c r="G196" s="293"/>
      <c r="H196" s="288" t="str">
        <f aca="false">IF(E196="","SE REQUIERE ASIGNAR LA FUENTE DE FINANCIAMIENTO",IF(F196="","ES NECESARIO ESTABLECER EL NÚMERO DE PLAZAS",IF(G196="","SE NECESITA ESTABLECER UN MONTO MENSUAL",F196*G196*12)))</f>
        <v>SE REQUIERE ASIGNAR LA FUENTE DE FINANCIAMIENTO</v>
      </c>
      <c r="I196" s="293"/>
      <c r="J196" s="293"/>
      <c r="K196" s="293"/>
      <c r="L196" s="293"/>
      <c r="M196" s="293"/>
      <c r="N196" s="293"/>
      <c r="O196" s="289" t="n">
        <f aca="false">SUM(H196:N196)</f>
        <v>0</v>
      </c>
    </row>
    <row r="197" customFormat="false" ht="15" hidden="false" customHeight="false" outlineLevel="0" collapsed="false">
      <c r="A197" s="263"/>
      <c r="B197" s="263"/>
      <c r="C197" s="294"/>
      <c r="D197" s="290" t="n">
        <v>113</v>
      </c>
      <c r="E197" s="286"/>
      <c r="F197" s="291"/>
      <c r="G197" s="293"/>
      <c r="H197" s="288" t="str">
        <f aca="false">IF(E197="","SE REQUIERE ASIGNAR LA FUENTE DE FINANCIAMIENTO",IF(F197="","ES NECESARIO ESTABLECER EL NÚMERO DE PLAZAS",IF(G197="","SE NECESITA ESTABLECER UN MONTO MENSUAL",F197*G197*12)))</f>
        <v>SE REQUIERE ASIGNAR LA FUENTE DE FINANCIAMIENTO</v>
      </c>
      <c r="I197" s="293"/>
      <c r="J197" s="293"/>
      <c r="K197" s="293"/>
      <c r="L197" s="293"/>
      <c r="M197" s="293"/>
      <c r="N197" s="293"/>
      <c r="O197" s="289" t="n">
        <f aca="false">SUM(H197:N197)</f>
        <v>0</v>
      </c>
    </row>
    <row r="198" customFormat="false" ht="15" hidden="false" customHeight="false" outlineLevel="0" collapsed="false">
      <c r="A198" s="263"/>
      <c r="B198" s="263"/>
      <c r="C198" s="294"/>
      <c r="D198" s="290" t="n">
        <v>113</v>
      </c>
      <c r="E198" s="286"/>
      <c r="F198" s="291"/>
      <c r="G198" s="293"/>
      <c r="H198" s="288" t="str">
        <f aca="false">IF(E198="","SE REQUIERE ASIGNAR LA FUENTE DE FINANCIAMIENTO",IF(F198="","ES NECESARIO ESTABLECER EL NÚMERO DE PLAZAS",IF(G198="","SE NECESITA ESTABLECER UN MONTO MENSUAL",F198*G198*12)))</f>
        <v>SE REQUIERE ASIGNAR LA FUENTE DE FINANCIAMIENTO</v>
      </c>
      <c r="I198" s="293"/>
      <c r="J198" s="293"/>
      <c r="K198" s="293"/>
      <c r="L198" s="293"/>
      <c r="M198" s="293"/>
      <c r="N198" s="293"/>
      <c r="O198" s="289" t="n">
        <f aca="false">SUM(H198:N198)</f>
        <v>0</v>
      </c>
    </row>
    <row r="199" customFormat="false" ht="15" hidden="false" customHeight="false" outlineLevel="0" collapsed="false">
      <c r="A199" s="263"/>
      <c r="B199" s="263"/>
      <c r="C199" s="294"/>
      <c r="D199" s="290" t="n">
        <v>113</v>
      </c>
      <c r="E199" s="286"/>
      <c r="F199" s="291"/>
      <c r="G199" s="293"/>
      <c r="H199" s="288" t="str">
        <f aca="false">IF(E199="","SE REQUIERE ASIGNAR LA FUENTE DE FINANCIAMIENTO",IF(F199="","ES NECESARIO ESTABLECER EL NÚMERO DE PLAZAS",IF(G199="","SE NECESITA ESTABLECER UN MONTO MENSUAL",F199*G199*12)))</f>
        <v>SE REQUIERE ASIGNAR LA FUENTE DE FINANCIAMIENTO</v>
      </c>
      <c r="I199" s="293"/>
      <c r="J199" s="293"/>
      <c r="K199" s="293"/>
      <c r="L199" s="293"/>
      <c r="M199" s="293"/>
      <c r="N199" s="293"/>
      <c r="O199" s="289" t="n">
        <f aca="false">SUM(H199:N199)</f>
        <v>0</v>
      </c>
    </row>
    <row r="200" customFormat="false" ht="15" hidden="false" customHeight="false" outlineLevel="0" collapsed="false">
      <c r="A200" s="263"/>
      <c r="B200" s="263"/>
      <c r="C200" s="294"/>
      <c r="D200" s="290" t="n">
        <v>113</v>
      </c>
      <c r="E200" s="286"/>
      <c r="F200" s="291"/>
      <c r="G200" s="293"/>
      <c r="H200" s="288" t="str">
        <f aca="false">IF(E200="","SE REQUIERE ASIGNAR LA FUENTE DE FINANCIAMIENTO",IF(F200="","ES NECESARIO ESTABLECER EL NÚMERO DE PLAZAS",IF(G200="","SE NECESITA ESTABLECER UN MONTO MENSUAL",F200*G200*12)))</f>
        <v>SE REQUIERE ASIGNAR LA FUENTE DE FINANCIAMIENTO</v>
      </c>
      <c r="I200" s="293"/>
      <c r="J200" s="293"/>
      <c r="K200" s="293"/>
      <c r="L200" s="293"/>
      <c r="M200" s="293"/>
      <c r="N200" s="293"/>
      <c r="O200" s="289" t="n">
        <f aca="false">SUM(H200:N200)</f>
        <v>0</v>
      </c>
    </row>
    <row r="201" customFormat="false" ht="15" hidden="false" customHeight="false" outlineLevel="0" collapsed="false">
      <c r="A201" s="263"/>
      <c r="B201" s="263"/>
      <c r="C201" s="294"/>
      <c r="D201" s="290" t="n">
        <v>113</v>
      </c>
      <c r="E201" s="286"/>
      <c r="F201" s="291"/>
      <c r="G201" s="292"/>
      <c r="H201" s="288" t="str">
        <f aca="false">IF(E201="","SE REQUIERE ASIGNAR LA FUENTE DE FINANCIAMIENTO",IF(F201="","ES NECESARIO ESTABLECER EL NÚMERO DE PLAZAS",IF(G201="","SE NECESITA ESTABLECER UN MONTO MENSUAL",F201*G201*12)))</f>
        <v>SE REQUIERE ASIGNAR LA FUENTE DE FINANCIAMIENTO</v>
      </c>
      <c r="I201" s="292"/>
      <c r="J201" s="292"/>
      <c r="K201" s="292"/>
      <c r="L201" s="292"/>
      <c r="M201" s="292"/>
      <c r="N201" s="292"/>
      <c r="O201" s="289" t="n">
        <f aca="false">SUM(H201:N201)</f>
        <v>0</v>
      </c>
    </row>
    <row r="202" customFormat="false" ht="15" hidden="false" customHeight="false" outlineLevel="0" collapsed="false">
      <c r="A202" s="263"/>
      <c r="B202" s="263"/>
      <c r="C202" s="294"/>
      <c r="D202" s="290" t="n">
        <v>113</v>
      </c>
      <c r="E202" s="286"/>
      <c r="F202" s="291"/>
      <c r="G202" s="293"/>
      <c r="H202" s="288" t="str">
        <f aca="false">IF(E202="","SE REQUIERE ASIGNAR LA FUENTE DE FINANCIAMIENTO",IF(F202="","ES NECESARIO ESTABLECER EL NÚMERO DE PLAZAS",IF(G202="","SE NECESITA ESTABLECER UN MONTO MENSUAL",F202*G202*12)))</f>
        <v>SE REQUIERE ASIGNAR LA FUENTE DE FINANCIAMIENTO</v>
      </c>
      <c r="I202" s="293"/>
      <c r="J202" s="293"/>
      <c r="K202" s="293"/>
      <c r="L202" s="293"/>
      <c r="M202" s="293"/>
      <c r="N202" s="293"/>
      <c r="O202" s="289" t="n">
        <f aca="false">SUM(H202:N202)</f>
        <v>0</v>
      </c>
    </row>
    <row r="203" customFormat="false" ht="15" hidden="false" customHeight="false" outlineLevel="0" collapsed="false">
      <c r="A203" s="263"/>
      <c r="B203" s="263"/>
      <c r="C203" s="294"/>
      <c r="D203" s="290" t="n">
        <v>113</v>
      </c>
      <c r="E203" s="286"/>
      <c r="F203" s="291"/>
      <c r="G203" s="293"/>
      <c r="H203" s="288" t="str">
        <f aca="false">IF(E203="","SE REQUIERE ASIGNAR LA FUENTE DE FINANCIAMIENTO",IF(F203="","ES NECESARIO ESTABLECER EL NÚMERO DE PLAZAS",IF(G203="","SE NECESITA ESTABLECER UN MONTO MENSUAL",F203*G203*12)))</f>
        <v>SE REQUIERE ASIGNAR LA FUENTE DE FINANCIAMIENTO</v>
      </c>
      <c r="I203" s="293"/>
      <c r="J203" s="293"/>
      <c r="K203" s="293"/>
      <c r="L203" s="293"/>
      <c r="M203" s="293"/>
      <c r="N203" s="293"/>
      <c r="O203" s="289" t="n">
        <f aca="false">SUM(H203:N203)</f>
        <v>0</v>
      </c>
    </row>
    <row r="204" customFormat="false" ht="15" hidden="false" customHeight="false" outlineLevel="0" collapsed="false">
      <c r="A204" s="263"/>
      <c r="B204" s="263"/>
      <c r="C204" s="294"/>
      <c r="D204" s="290" t="n">
        <v>113</v>
      </c>
      <c r="E204" s="286"/>
      <c r="F204" s="291"/>
      <c r="G204" s="293"/>
      <c r="H204" s="288" t="str">
        <f aca="false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293"/>
      <c r="J204" s="293"/>
      <c r="K204" s="293"/>
      <c r="L204" s="293"/>
      <c r="M204" s="293"/>
      <c r="N204" s="293"/>
      <c r="O204" s="289" t="n">
        <f aca="false">SUM(H204:N204)</f>
        <v>0</v>
      </c>
    </row>
    <row r="205" customFormat="false" ht="15" hidden="false" customHeight="false" outlineLevel="0" collapsed="false">
      <c r="A205" s="263"/>
      <c r="B205" s="263"/>
      <c r="C205" s="294"/>
      <c r="D205" s="290" t="n">
        <v>113</v>
      </c>
      <c r="E205" s="286"/>
      <c r="F205" s="291"/>
      <c r="G205" s="293"/>
      <c r="H205" s="288" t="str">
        <f aca="false">IF(E205="","SE REQUIERE ASIGNAR LA FUENTE DE FINANCIAMIENTO",IF(F205="","ES NECESARIO ESTABLECER EL NÚMERO DE PLAZAS",IF(G205="","SE NECESITA ESTABLECER UN MONTO MENSUAL",F205*G205*12)))</f>
        <v>SE REQUIERE ASIGNAR LA FUENTE DE FINANCIAMIENTO</v>
      </c>
      <c r="I205" s="293"/>
      <c r="J205" s="293"/>
      <c r="K205" s="293"/>
      <c r="L205" s="293"/>
      <c r="M205" s="293"/>
      <c r="N205" s="293"/>
      <c r="O205" s="289" t="n">
        <f aca="false">SUM(H205:N205)</f>
        <v>0</v>
      </c>
    </row>
    <row r="206" customFormat="false" ht="15" hidden="false" customHeight="false" outlineLevel="0" collapsed="false">
      <c r="A206" s="263"/>
      <c r="B206" s="263"/>
      <c r="C206" s="294"/>
      <c r="D206" s="290" t="n">
        <v>113</v>
      </c>
      <c r="E206" s="286"/>
      <c r="F206" s="291"/>
      <c r="G206" s="293"/>
      <c r="H206" s="288" t="str">
        <f aca="false">IF(E206="","SE REQUIERE ASIGNAR LA FUENTE DE FINANCIAMIENTO",IF(F206="","ES NECESARIO ESTABLECER EL NÚMERO DE PLAZAS",IF(G206="","SE NECESITA ESTABLECER UN MONTO MENSUAL",F206*G206*12)))</f>
        <v>SE REQUIERE ASIGNAR LA FUENTE DE FINANCIAMIENTO</v>
      </c>
      <c r="I206" s="293"/>
      <c r="J206" s="293"/>
      <c r="K206" s="293"/>
      <c r="L206" s="293"/>
      <c r="M206" s="293"/>
      <c r="N206" s="293"/>
      <c r="O206" s="289" t="n">
        <f aca="false">SUM(H206:N206)</f>
        <v>0</v>
      </c>
    </row>
    <row r="207" customFormat="false" ht="15" hidden="false" customHeight="false" outlineLevel="0" collapsed="false">
      <c r="A207" s="263"/>
      <c r="B207" s="263"/>
      <c r="C207" s="294"/>
      <c r="D207" s="290" t="n">
        <v>113</v>
      </c>
      <c r="E207" s="286"/>
      <c r="F207" s="291"/>
      <c r="G207" s="292"/>
      <c r="H207" s="288" t="str">
        <f aca="false">IF(E207="","SE REQUIERE ASIGNAR LA FUENTE DE FINANCIAMIENTO",IF(F207="","ES NECESARIO ESTABLECER EL NÚMERO DE PLAZAS",IF(G207="","SE NECESITA ESTABLECER UN MONTO MENSUAL",F207*G207*12)))</f>
        <v>SE REQUIERE ASIGNAR LA FUENTE DE FINANCIAMIENTO</v>
      </c>
      <c r="I207" s="292"/>
      <c r="J207" s="292"/>
      <c r="K207" s="292"/>
      <c r="L207" s="292"/>
      <c r="M207" s="292"/>
      <c r="N207" s="292"/>
      <c r="O207" s="289" t="n">
        <f aca="false">SUM(H207:N207)</f>
        <v>0</v>
      </c>
    </row>
    <row r="208" customFormat="false" ht="15" hidden="false" customHeight="false" outlineLevel="0" collapsed="false">
      <c r="A208" s="263"/>
      <c r="B208" s="263"/>
      <c r="C208" s="294"/>
      <c r="D208" s="290" t="n">
        <v>113</v>
      </c>
      <c r="E208" s="286"/>
      <c r="F208" s="291"/>
      <c r="G208" s="293"/>
      <c r="H208" s="288" t="str">
        <f aca="false">IF(E208="","SE REQUIERE ASIGNAR LA FUENTE DE FINANCIAMIENTO",IF(F208="","ES NECESARIO ESTABLECER EL NÚMERO DE PLAZAS",IF(G208="","SE NECESITA ESTABLECER UN MONTO MENSUAL",F208*G208*12)))</f>
        <v>SE REQUIERE ASIGNAR LA FUENTE DE FINANCIAMIENTO</v>
      </c>
      <c r="I208" s="293"/>
      <c r="J208" s="293"/>
      <c r="K208" s="293"/>
      <c r="L208" s="293"/>
      <c r="M208" s="293"/>
      <c r="N208" s="293"/>
      <c r="O208" s="289" t="n">
        <f aca="false">SUM(H208:N208)</f>
        <v>0</v>
      </c>
    </row>
    <row r="209" customFormat="false" ht="15" hidden="false" customHeight="false" outlineLevel="0" collapsed="false">
      <c r="A209" s="263"/>
      <c r="B209" s="263"/>
      <c r="C209" s="294"/>
      <c r="D209" s="290" t="n">
        <v>113</v>
      </c>
      <c r="E209" s="286"/>
      <c r="F209" s="291"/>
      <c r="G209" s="293"/>
      <c r="H209" s="288" t="str">
        <f aca="false">IF(E209="","SE REQUIERE ASIGNAR LA FUENTE DE FINANCIAMIENTO",IF(F209="","ES NECESARIO ESTABLECER EL NÚMERO DE PLAZAS",IF(G209="","SE NECESITA ESTABLECER UN MONTO MENSUAL",F209*G209*12)))</f>
        <v>SE REQUIERE ASIGNAR LA FUENTE DE FINANCIAMIENTO</v>
      </c>
      <c r="I209" s="293"/>
      <c r="J209" s="293"/>
      <c r="K209" s="293"/>
      <c r="L209" s="293"/>
      <c r="M209" s="293"/>
      <c r="N209" s="293"/>
      <c r="O209" s="289" t="n">
        <f aca="false">SUM(H209:N209)</f>
        <v>0</v>
      </c>
    </row>
    <row r="210" customFormat="false" ht="15" hidden="false" customHeight="false" outlineLevel="0" collapsed="false">
      <c r="A210" s="263"/>
      <c r="B210" s="263"/>
      <c r="C210" s="294"/>
      <c r="D210" s="290" t="n">
        <v>113</v>
      </c>
      <c r="E210" s="286"/>
      <c r="F210" s="291"/>
      <c r="G210" s="293"/>
      <c r="H210" s="288" t="str">
        <f aca="false">IF(E210="","SE REQUIERE ASIGNAR LA FUENTE DE FINANCIAMIENTO",IF(F210="","ES NECESARIO ESTABLECER EL NÚMERO DE PLAZAS",IF(G210="","SE NECESITA ESTABLECER UN MONTO MENSUAL",F210*G210*12)))</f>
        <v>SE REQUIERE ASIGNAR LA FUENTE DE FINANCIAMIENTO</v>
      </c>
      <c r="I210" s="293"/>
      <c r="J210" s="293"/>
      <c r="K210" s="293"/>
      <c r="L210" s="293"/>
      <c r="M210" s="293"/>
      <c r="N210" s="293"/>
      <c r="O210" s="289" t="n">
        <f aca="false">SUM(H210:N210)</f>
        <v>0</v>
      </c>
    </row>
    <row r="211" customFormat="false" ht="15" hidden="false" customHeight="false" outlineLevel="0" collapsed="false">
      <c r="A211" s="263"/>
      <c r="B211" s="263"/>
      <c r="C211" s="294"/>
      <c r="D211" s="290" t="n">
        <v>113</v>
      </c>
      <c r="E211" s="286"/>
      <c r="F211" s="291"/>
      <c r="G211" s="293"/>
      <c r="H211" s="288" t="str">
        <f aca="false">IF(E211="","SE REQUIERE ASIGNAR LA FUENTE DE FINANCIAMIENTO",IF(F211="","ES NECESARIO ESTABLECER EL NÚMERO DE PLAZAS",IF(G211="","SE NECESITA ESTABLECER UN MONTO MENSUAL",F211*G211*12)))</f>
        <v>SE REQUIERE ASIGNAR LA FUENTE DE FINANCIAMIENTO</v>
      </c>
      <c r="I211" s="293"/>
      <c r="J211" s="293"/>
      <c r="K211" s="293"/>
      <c r="L211" s="293"/>
      <c r="M211" s="293"/>
      <c r="N211" s="293"/>
      <c r="O211" s="289" t="n">
        <f aca="false">SUM(H211:N211)</f>
        <v>0</v>
      </c>
    </row>
    <row r="212" customFormat="false" ht="15" hidden="false" customHeight="false" outlineLevel="0" collapsed="false">
      <c r="A212" s="263"/>
      <c r="B212" s="263"/>
      <c r="C212" s="294"/>
      <c r="D212" s="290" t="n">
        <v>113</v>
      </c>
      <c r="E212" s="286"/>
      <c r="F212" s="291"/>
      <c r="G212" s="293"/>
      <c r="H212" s="288" t="str">
        <f aca="false">IF(E212="","SE REQUIERE ASIGNAR LA FUENTE DE FINANCIAMIENTO",IF(F212="","ES NECESARIO ESTABLECER EL NÚMERO DE PLAZAS",IF(G212="","SE NECESITA ESTABLECER UN MONTO MENSUAL",F212*G212*12)))</f>
        <v>SE REQUIERE ASIGNAR LA FUENTE DE FINANCIAMIENTO</v>
      </c>
      <c r="I212" s="293"/>
      <c r="J212" s="293"/>
      <c r="K212" s="293"/>
      <c r="L212" s="293"/>
      <c r="M212" s="293"/>
      <c r="N212" s="293"/>
      <c r="O212" s="289" t="n">
        <f aca="false">SUM(H212:N212)</f>
        <v>0</v>
      </c>
    </row>
    <row r="213" customFormat="false" ht="15" hidden="false" customHeight="false" outlineLevel="0" collapsed="false">
      <c r="A213" s="263"/>
      <c r="B213" s="263"/>
      <c r="C213" s="294"/>
      <c r="D213" s="290" t="n">
        <v>113</v>
      </c>
      <c r="E213" s="286"/>
      <c r="F213" s="291"/>
      <c r="G213" s="293"/>
      <c r="H213" s="288" t="str">
        <f aca="false">IF(E213="","SE REQUIERE ASIGNAR LA FUENTE DE FINANCIAMIENTO",IF(F213="","ES NECESARIO ESTABLECER EL NÚMERO DE PLAZAS",IF(G213="","SE NECESITA ESTABLECER UN MONTO MENSUAL",F213*G213*12)))</f>
        <v>SE REQUIERE ASIGNAR LA FUENTE DE FINANCIAMIENTO</v>
      </c>
      <c r="I213" s="293"/>
      <c r="J213" s="293"/>
      <c r="K213" s="293"/>
      <c r="L213" s="293"/>
      <c r="M213" s="293"/>
      <c r="N213" s="293"/>
      <c r="O213" s="289" t="n">
        <f aca="false">SUM(H213:N213)</f>
        <v>0</v>
      </c>
    </row>
    <row r="214" customFormat="false" ht="15" hidden="false" customHeight="false" outlineLevel="0" collapsed="false">
      <c r="A214" s="263"/>
      <c r="B214" s="263"/>
      <c r="C214" s="294"/>
      <c r="D214" s="290" t="n">
        <v>113</v>
      </c>
      <c r="E214" s="286"/>
      <c r="F214" s="291"/>
      <c r="G214" s="293"/>
      <c r="H214" s="288" t="str">
        <f aca="false">IF(E214="","SE REQUIERE ASIGNAR LA FUENTE DE FINANCIAMIENTO",IF(F214="","ES NECESARIO ESTABLECER EL NÚMERO DE PLAZAS",IF(G214="","SE NECESITA ESTABLECER UN MONTO MENSUAL",F214*G214*12)))</f>
        <v>SE REQUIERE ASIGNAR LA FUENTE DE FINANCIAMIENTO</v>
      </c>
      <c r="I214" s="293"/>
      <c r="J214" s="293"/>
      <c r="K214" s="293"/>
      <c r="L214" s="293"/>
      <c r="M214" s="293"/>
      <c r="N214" s="293"/>
      <c r="O214" s="289" t="n">
        <f aca="false">SUM(H214:N214)</f>
        <v>0</v>
      </c>
    </row>
    <row r="215" customFormat="false" ht="15" hidden="false" customHeight="false" outlineLevel="0" collapsed="false">
      <c r="A215" s="263"/>
      <c r="B215" s="263"/>
      <c r="C215" s="294"/>
      <c r="D215" s="290" t="n">
        <v>113</v>
      </c>
      <c r="E215" s="286"/>
      <c r="F215" s="291"/>
      <c r="G215" s="293"/>
      <c r="H215" s="288" t="str">
        <f aca="false">IF(E215="","SE REQUIERE ASIGNAR LA FUENTE DE FINANCIAMIENTO",IF(F215="","ES NECESARIO ESTABLECER EL NÚMERO DE PLAZAS",IF(G215="","SE NECESITA ESTABLECER UN MONTO MENSUAL",F215*G215*12)))</f>
        <v>SE REQUIERE ASIGNAR LA FUENTE DE FINANCIAMIENTO</v>
      </c>
      <c r="I215" s="293"/>
      <c r="J215" s="293"/>
      <c r="K215" s="293"/>
      <c r="L215" s="293"/>
      <c r="M215" s="293"/>
      <c r="N215" s="293"/>
      <c r="O215" s="289" t="n">
        <f aca="false">SUM(H215:N215)</f>
        <v>0</v>
      </c>
    </row>
    <row r="216" customFormat="false" ht="15" hidden="false" customHeight="false" outlineLevel="0" collapsed="false">
      <c r="A216" s="263"/>
      <c r="B216" s="263"/>
      <c r="C216" s="294"/>
      <c r="D216" s="290" t="n">
        <v>113</v>
      </c>
      <c r="E216" s="286"/>
      <c r="F216" s="291"/>
      <c r="G216" s="293"/>
      <c r="H216" s="288" t="str">
        <f aca="false">IF(E216="","SE REQUIERE ASIGNAR LA FUENTE DE FINANCIAMIENTO",IF(F216="","ES NECESARIO ESTABLECER EL NÚMERO DE PLAZAS",IF(G216="","SE NECESITA ESTABLECER UN MONTO MENSUAL",F216*G216*12)))</f>
        <v>SE REQUIERE ASIGNAR LA FUENTE DE FINANCIAMIENTO</v>
      </c>
      <c r="I216" s="293"/>
      <c r="J216" s="293"/>
      <c r="K216" s="293"/>
      <c r="L216" s="293"/>
      <c r="M216" s="293"/>
      <c r="N216" s="293"/>
      <c r="O216" s="289" t="n">
        <f aca="false">SUM(H216:N216)</f>
        <v>0</v>
      </c>
    </row>
    <row r="217" customFormat="false" ht="15" hidden="false" customHeight="false" outlineLevel="0" collapsed="false">
      <c r="A217" s="263"/>
      <c r="B217" s="263"/>
      <c r="C217" s="294"/>
      <c r="D217" s="290" t="n">
        <v>113</v>
      </c>
      <c r="E217" s="286"/>
      <c r="F217" s="291"/>
      <c r="G217" s="292"/>
      <c r="H217" s="288" t="str">
        <f aca="false">IF(E217="","SE REQUIERE ASIGNAR LA FUENTE DE FINANCIAMIENTO",IF(F217="","ES NECESARIO ESTABLECER EL NÚMERO DE PLAZAS",IF(G217="","SE NECESITA ESTABLECER UN MONTO MENSUAL",F217*G217*12)))</f>
        <v>SE REQUIERE ASIGNAR LA FUENTE DE FINANCIAMIENTO</v>
      </c>
      <c r="I217" s="292"/>
      <c r="J217" s="292"/>
      <c r="K217" s="292"/>
      <c r="L217" s="292"/>
      <c r="M217" s="292"/>
      <c r="N217" s="292"/>
      <c r="O217" s="289" t="n">
        <f aca="false">SUM(H217:N217)</f>
        <v>0</v>
      </c>
    </row>
    <row r="218" customFormat="false" ht="15" hidden="false" customHeight="false" outlineLevel="0" collapsed="false">
      <c r="A218" s="263"/>
      <c r="B218" s="263"/>
      <c r="C218" s="294"/>
      <c r="D218" s="290" t="n">
        <v>113</v>
      </c>
      <c r="E218" s="286"/>
      <c r="F218" s="291"/>
      <c r="G218" s="293"/>
      <c r="H218" s="288" t="str">
        <f aca="false">IF(E218="","SE REQUIERE ASIGNAR LA FUENTE DE FINANCIAMIENTO",IF(F218="","ES NECESARIO ESTABLECER EL NÚMERO DE PLAZAS",IF(G218="","SE NECESITA ESTABLECER UN MONTO MENSUAL",F218*G218*12)))</f>
        <v>SE REQUIERE ASIGNAR LA FUENTE DE FINANCIAMIENTO</v>
      </c>
      <c r="I218" s="293"/>
      <c r="J218" s="293"/>
      <c r="K218" s="293"/>
      <c r="L218" s="293"/>
      <c r="M218" s="293"/>
      <c r="N218" s="293"/>
      <c r="O218" s="289" t="n">
        <f aca="false">SUM(H218:N218)</f>
        <v>0</v>
      </c>
    </row>
    <row r="219" customFormat="false" ht="15" hidden="false" customHeight="false" outlineLevel="0" collapsed="false">
      <c r="A219" s="263"/>
      <c r="B219" s="263"/>
      <c r="C219" s="294"/>
      <c r="D219" s="290" t="n">
        <v>113</v>
      </c>
      <c r="E219" s="286"/>
      <c r="F219" s="291"/>
      <c r="G219" s="293"/>
      <c r="H219" s="288" t="str">
        <f aca="false">IF(E219="","SE REQUIERE ASIGNAR LA FUENTE DE FINANCIAMIENTO",IF(F219="","ES NECESARIO ESTABLECER EL NÚMERO DE PLAZAS",IF(G219="","SE NECESITA ESTABLECER UN MONTO MENSUAL",F219*G219*12)))</f>
        <v>SE REQUIERE ASIGNAR LA FUENTE DE FINANCIAMIENTO</v>
      </c>
      <c r="I219" s="293"/>
      <c r="J219" s="293"/>
      <c r="K219" s="293"/>
      <c r="L219" s="293"/>
      <c r="M219" s="293"/>
      <c r="N219" s="293"/>
      <c r="O219" s="289" t="n">
        <f aca="false">SUM(H219:N219)</f>
        <v>0</v>
      </c>
    </row>
    <row r="220" customFormat="false" ht="15" hidden="false" customHeight="false" outlineLevel="0" collapsed="false">
      <c r="A220" s="263"/>
      <c r="B220" s="263"/>
      <c r="C220" s="294"/>
      <c r="D220" s="290" t="n">
        <v>113</v>
      </c>
      <c r="E220" s="286"/>
      <c r="F220" s="291"/>
      <c r="G220" s="293"/>
      <c r="H220" s="288" t="str">
        <f aca="false">IF(E220="","SE REQUIERE ASIGNAR LA FUENTE DE FINANCIAMIENTO",IF(F220="","ES NECESARIO ESTABLECER EL NÚMERO DE PLAZAS",IF(G220="","SE NECESITA ESTABLECER UN MONTO MENSUAL",F220*G220*12)))</f>
        <v>SE REQUIERE ASIGNAR LA FUENTE DE FINANCIAMIENTO</v>
      </c>
      <c r="I220" s="293"/>
      <c r="J220" s="293"/>
      <c r="K220" s="293"/>
      <c r="L220" s="293"/>
      <c r="M220" s="293"/>
      <c r="N220" s="293"/>
      <c r="O220" s="289" t="n">
        <f aca="false">SUM(H220:N220)</f>
        <v>0</v>
      </c>
    </row>
    <row r="221" customFormat="false" ht="15" hidden="false" customHeight="false" outlineLevel="0" collapsed="false">
      <c r="A221" s="263"/>
      <c r="B221" s="263"/>
      <c r="C221" s="294"/>
      <c r="D221" s="290" t="n">
        <v>113</v>
      </c>
      <c r="E221" s="286"/>
      <c r="F221" s="291"/>
      <c r="G221" s="293"/>
      <c r="H221" s="288" t="str">
        <f aca="false">IF(E221="","SE REQUIERE ASIGNAR LA FUENTE DE FINANCIAMIENTO",IF(F221="","ES NECESARIO ESTABLECER EL NÚMERO DE PLAZAS",IF(G221="","SE NECESITA ESTABLECER UN MONTO MENSUAL",F221*G221*12)))</f>
        <v>SE REQUIERE ASIGNAR LA FUENTE DE FINANCIAMIENTO</v>
      </c>
      <c r="I221" s="293"/>
      <c r="J221" s="293"/>
      <c r="K221" s="293"/>
      <c r="L221" s="293"/>
      <c r="M221" s="293"/>
      <c r="N221" s="293"/>
      <c r="O221" s="289" t="n">
        <f aca="false">SUM(H221:N221)</f>
        <v>0</v>
      </c>
    </row>
    <row r="222" customFormat="false" ht="15" hidden="false" customHeight="false" outlineLevel="0" collapsed="false">
      <c r="A222" s="263"/>
      <c r="B222" s="263"/>
      <c r="C222" s="294"/>
      <c r="D222" s="290" t="n">
        <v>113</v>
      </c>
      <c r="E222" s="286"/>
      <c r="F222" s="291"/>
      <c r="G222" s="293"/>
      <c r="H222" s="288" t="str">
        <f aca="false">IF(E222="","SE REQUIERE ASIGNAR LA FUENTE DE FINANCIAMIENTO",IF(F222="","ES NECESARIO ESTABLECER EL NÚMERO DE PLAZAS",IF(G222="","SE NECESITA ESTABLECER UN MONTO MENSUAL",F222*G222*12)))</f>
        <v>SE REQUIERE ASIGNAR LA FUENTE DE FINANCIAMIENTO</v>
      </c>
      <c r="I222" s="293"/>
      <c r="J222" s="293"/>
      <c r="K222" s="293"/>
      <c r="L222" s="293"/>
      <c r="M222" s="293"/>
      <c r="N222" s="293"/>
      <c r="O222" s="289" t="n">
        <f aca="false">SUM(H222:N222)</f>
        <v>0</v>
      </c>
    </row>
    <row r="223" customFormat="false" ht="15" hidden="false" customHeight="false" outlineLevel="0" collapsed="false">
      <c r="A223" s="263"/>
      <c r="B223" s="263"/>
      <c r="C223" s="294"/>
      <c r="D223" s="290" t="n">
        <v>113</v>
      </c>
      <c r="E223" s="286"/>
      <c r="F223" s="291"/>
      <c r="G223" s="293"/>
      <c r="H223" s="288" t="str">
        <f aca="false">IF(E223="","SE REQUIERE ASIGNAR LA FUENTE DE FINANCIAMIENTO",IF(F223="","ES NECESARIO ESTABLECER EL NÚMERO DE PLAZAS",IF(G223="","SE NECESITA ESTABLECER UN MONTO MENSUAL",F223*G223*12)))</f>
        <v>SE REQUIERE ASIGNAR LA FUENTE DE FINANCIAMIENTO</v>
      </c>
      <c r="I223" s="293"/>
      <c r="J223" s="293"/>
      <c r="K223" s="293"/>
      <c r="L223" s="293"/>
      <c r="M223" s="293"/>
      <c r="N223" s="293"/>
      <c r="O223" s="289" t="n">
        <f aca="false">SUM(H223:N223)</f>
        <v>0</v>
      </c>
    </row>
    <row r="224" customFormat="false" ht="15" hidden="false" customHeight="false" outlineLevel="0" collapsed="false">
      <c r="A224" s="263"/>
      <c r="B224" s="263"/>
      <c r="C224" s="294"/>
      <c r="D224" s="290" t="n">
        <v>113</v>
      </c>
      <c r="E224" s="286"/>
      <c r="F224" s="291"/>
      <c r="G224" s="293"/>
      <c r="H224" s="288" t="str">
        <f aca="false">IF(E224="","SE REQUIERE ASIGNAR LA FUENTE DE FINANCIAMIENTO",IF(F224="","ES NECESARIO ESTABLECER EL NÚMERO DE PLAZAS",IF(G224="","SE NECESITA ESTABLECER UN MONTO MENSUAL",F224*G224*12)))</f>
        <v>SE REQUIERE ASIGNAR LA FUENTE DE FINANCIAMIENTO</v>
      </c>
      <c r="I224" s="293"/>
      <c r="J224" s="293"/>
      <c r="K224" s="293"/>
      <c r="L224" s="293"/>
      <c r="M224" s="293"/>
      <c r="N224" s="293"/>
      <c r="O224" s="289" t="n">
        <f aca="false">SUM(H224:N224)</f>
        <v>0</v>
      </c>
    </row>
    <row r="225" customFormat="false" ht="15" hidden="false" customHeight="false" outlineLevel="0" collapsed="false">
      <c r="A225" s="263"/>
      <c r="B225" s="263"/>
      <c r="C225" s="294"/>
      <c r="D225" s="290" t="n">
        <v>113</v>
      </c>
      <c r="E225" s="286"/>
      <c r="F225" s="291"/>
      <c r="G225" s="293"/>
      <c r="H225" s="288" t="str">
        <f aca="false">IF(E225="","SE REQUIERE ASIGNAR LA FUENTE DE FINANCIAMIENTO",IF(F225="","ES NECESARIO ESTABLECER EL NÚMERO DE PLAZAS",IF(G225="","SE NECESITA ESTABLECER UN MONTO MENSUAL",F225*G225*12)))</f>
        <v>SE REQUIERE ASIGNAR LA FUENTE DE FINANCIAMIENTO</v>
      </c>
      <c r="I225" s="293"/>
      <c r="J225" s="293"/>
      <c r="K225" s="293"/>
      <c r="L225" s="293"/>
      <c r="M225" s="293"/>
      <c r="N225" s="293"/>
      <c r="O225" s="289" t="n">
        <f aca="false">SUM(H225:N225)</f>
        <v>0</v>
      </c>
    </row>
    <row r="226" customFormat="false" ht="15" hidden="false" customHeight="false" outlineLevel="0" collapsed="false">
      <c r="A226" s="263"/>
      <c r="B226" s="263"/>
      <c r="C226" s="294"/>
      <c r="D226" s="290" t="n">
        <v>113</v>
      </c>
      <c r="E226" s="286"/>
      <c r="F226" s="291"/>
      <c r="G226" s="292"/>
      <c r="H226" s="288" t="str">
        <f aca="false">IF(E226="","SE REQUIERE ASIGNAR LA FUENTE DE FINANCIAMIENTO",IF(F226="","ES NECESARIO ESTABLECER EL NÚMERO DE PLAZAS",IF(G226="","SE NECESITA ESTABLECER UN MONTO MENSUAL",F226*G226*12)))</f>
        <v>SE REQUIERE ASIGNAR LA FUENTE DE FINANCIAMIENTO</v>
      </c>
      <c r="I226" s="292"/>
      <c r="J226" s="292"/>
      <c r="K226" s="292"/>
      <c r="L226" s="292"/>
      <c r="M226" s="292"/>
      <c r="N226" s="292"/>
      <c r="O226" s="289" t="n">
        <f aca="false">SUM(H226:N226)</f>
        <v>0</v>
      </c>
    </row>
    <row r="227" customFormat="false" ht="15" hidden="false" customHeight="false" outlineLevel="0" collapsed="false">
      <c r="A227" s="263"/>
      <c r="B227" s="263"/>
      <c r="C227" s="294"/>
      <c r="D227" s="290" t="n">
        <v>113</v>
      </c>
      <c r="E227" s="286"/>
      <c r="F227" s="291"/>
      <c r="G227" s="293"/>
      <c r="H227" s="288" t="str">
        <f aca="false">IF(E227="","SE REQUIERE ASIGNAR LA FUENTE DE FINANCIAMIENTO",IF(F227="","ES NECESARIO ESTABLECER EL NÚMERO DE PLAZAS",IF(G227="","SE NECESITA ESTABLECER UN MONTO MENSUAL",F227*G227*12)))</f>
        <v>SE REQUIERE ASIGNAR LA FUENTE DE FINANCIAMIENTO</v>
      </c>
      <c r="I227" s="293"/>
      <c r="J227" s="293"/>
      <c r="K227" s="293"/>
      <c r="L227" s="293"/>
      <c r="M227" s="293"/>
      <c r="N227" s="293"/>
      <c r="O227" s="289" t="n">
        <f aca="false">SUM(H227:N227)</f>
        <v>0</v>
      </c>
    </row>
    <row r="228" customFormat="false" ht="15" hidden="false" customHeight="false" outlineLevel="0" collapsed="false">
      <c r="A228" s="263"/>
      <c r="B228" s="263"/>
      <c r="C228" s="294"/>
      <c r="D228" s="290" t="n">
        <v>113</v>
      </c>
      <c r="E228" s="286"/>
      <c r="F228" s="291"/>
      <c r="G228" s="293"/>
      <c r="H228" s="288" t="str">
        <f aca="false">IF(E228="","SE REQUIERE ASIGNAR LA FUENTE DE FINANCIAMIENTO",IF(F228="","ES NECESARIO ESTABLECER EL NÚMERO DE PLAZAS",IF(G228="","SE NECESITA ESTABLECER UN MONTO MENSUAL",F228*G228*12)))</f>
        <v>SE REQUIERE ASIGNAR LA FUENTE DE FINANCIAMIENTO</v>
      </c>
      <c r="I228" s="293"/>
      <c r="J228" s="293"/>
      <c r="K228" s="293"/>
      <c r="L228" s="293"/>
      <c r="M228" s="293"/>
      <c r="N228" s="293"/>
      <c r="O228" s="289" t="n">
        <f aca="false">SUM(H228:N228)</f>
        <v>0</v>
      </c>
    </row>
    <row r="229" customFormat="false" ht="15" hidden="false" customHeight="false" outlineLevel="0" collapsed="false">
      <c r="A229" s="263"/>
      <c r="B229" s="263"/>
      <c r="C229" s="294"/>
      <c r="D229" s="290" t="n">
        <v>113</v>
      </c>
      <c r="E229" s="286"/>
      <c r="F229" s="291"/>
      <c r="G229" s="293"/>
      <c r="H229" s="288" t="str">
        <f aca="false">IF(E229="","SE REQUIERE ASIGNAR LA FUENTE DE FINANCIAMIENTO",IF(F229="","ES NECESARIO ESTABLECER EL NÚMERO DE PLAZAS",IF(G229="","SE NECESITA ESTABLECER UN MONTO MENSUAL",F229*G229*12)))</f>
        <v>SE REQUIERE ASIGNAR LA FUENTE DE FINANCIAMIENTO</v>
      </c>
      <c r="I229" s="293"/>
      <c r="J229" s="293"/>
      <c r="K229" s="293"/>
      <c r="L229" s="293"/>
      <c r="M229" s="293"/>
      <c r="N229" s="293"/>
      <c r="O229" s="289" t="n">
        <f aca="false">SUM(H229:N229)</f>
        <v>0</v>
      </c>
    </row>
    <row r="230" customFormat="false" ht="15" hidden="false" customHeight="false" outlineLevel="0" collapsed="false">
      <c r="A230" s="263"/>
      <c r="B230" s="263"/>
      <c r="C230" s="294"/>
      <c r="D230" s="290" t="n">
        <v>113</v>
      </c>
      <c r="E230" s="286"/>
      <c r="F230" s="291"/>
      <c r="G230" s="292"/>
      <c r="H230" s="288" t="str">
        <f aca="false">IF(E230="","SE REQUIERE ASIGNAR LA FUENTE DE FINANCIAMIENTO",IF(F230="","ES NECESARIO ESTABLECER EL NÚMERO DE PLAZAS",IF(G230="","SE NECESITA ESTABLECER UN MONTO MENSUAL",F230*G230*12)))</f>
        <v>SE REQUIERE ASIGNAR LA FUENTE DE FINANCIAMIENTO</v>
      </c>
      <c r="I230" s="292"/>
      <c r="J230" s="292"/>
      <c r="K230" s="292"/>
      <c r="L230" s="292"/>
      <c r="M230" s="292"/>
      <c r="N230" s="292"/>
      <c r="O230" s="289" t="n">
        <f aca="false">SUM(H230:N230)</f>
        <v>0</v>
      </c>
    </row>
    <row r="231" customFormat="false" ht="15" hidden="false" customHeight="false" outlineLevel="0" collapsed="false">
      <c r="A231" s="263"/>
      <c r="B231" s="263"/>
      <c r="C231" s="294"/>
      <c r="D231" s="290" t="n">
        <v>113</v>
      </c>
      <c r="E231" s="286"/>
      <c r="F231" s="291"/>
      <c r="G231" s="293"/>
      <c r="H231" s="288" t="str">
        <f aca="false">IF(E231="","SE REQUIERE ASIGNAR LA FUENTE DE FINANCIAMIENTO",IF(F231="","ES NECESARIO ESTABLECER EL NÚMERO DE PLAZAS",IF(G231="","SE NECESITA ESTABLECER UN MONTO MENSUAL",F231*G231*12)))</f>
        <v>SE REQUIERE ASIGNAR LA FUENTE DE FINANCIAMIENTO</v>
      </c>
      <c r="I231" s="293"/>
      <c r="J231" s="293"/>
      <c r="K231" s="293"/>
      <c r="L231" s="293"/>
      <c r="M231" s="293"/>
      <c r="N231" s="293"/>
      <c r="O231" s="289" t="n">
        <f aca="false">SUM(H231:N231)</f>
        <v>0</v>
      </c>
    </row>
    <row r="232" customFormat="false" ht="15" hidden="false" customHeight="false" outlineLevel="0" collapsed="false">
      <c r="A232" s="263"/>
      <c r="B232" s="263"/>
      <c r="C232" s="294"/>
      <c r="D232" s="290" t="n">
        <v>113</v>
      </c>
      <c r="E232" s="286"/>
      <c r="F232" s="291"/>
      <c r="G232" s="293"/>
      <c r="H232" s="288" t="str">
        <f aca="false">IF(E232="","SE REQUIERE ASIGNAR LA FUENTE DE FINANCIAMIENTO",IF(F232="","ES NECESARIO ESTABLECER EL NÚMERO DE PLAZAS",IF(G232="","SE NECESITA ESTABLECER UN MONTO MENSUAL",F232*G232*12)))</f>
        <v>SE REQUIERE ASIGNAR LA FUENTE DE FINANCIAMIENTO</v>
      </c>
      <c r="I232" s="293"/>
      <c r="J232" s="293"/>
      <c r="K232" s="293"/>
      <c r="L232" s="293"/>
      <c r="M232" s="293"/>
      <c r="N232" s="293"/>
      <c r="O232" s="289" t="n">
        <f aca="false">SUM(H232:N232)</f>
        <v>0</v>
      </c>
    </row>
    <row r="233" customFormat="false" ht="15" hidden="false" customHeight="false" outlineLevel="0" collapsed="false">
      <c r="A233" s="263"/>
      <c r="B233" s="263"/>
      <c r="C233" s="294"/>
      <c r="D233" s="290" t="n">
        <v>113</v>
      </c>
      <c r="E233" s="286"/>
      <c r="F233" s="291"/>
      <c r="G233" s="293"/>
      <c r="H233" s="288" t="str">
        <f aca="false">IF(E233="","SE REQUIERE ASIGNAR LA FUENTE DE FINANCIAMIENTO",IF(F233="","ES NECESARIO ESTABLECER EL NÚMERO DE PLAZAS",IF(G233="","SE NECESITA ESTABLECER UN MONTO MENSUAL",F233*G233*12)))</f>
        <v>SE REQUIERE ASIGNAR LA FUENTE DE FINANCIAMIENTO</v>
      </c>
      <c r="I233" s="293"/>
      <c r="J233" s="293"/>
      <c r="K233" s="293"/>
      <c r="L233" s="293"/>
      <c r="M233" s="293"/>
      <c r="N233" s="293"/>
      <c r="O233" s="289" t="n">
        <f aca="false">SUM(H233:N233)</f>
        <v>0</v>
      </c>
    </row>
    <row r="234" customFormat="false" ht="15" hidden="false" customHeight="false" outlineLevel="0" collapsed="false">
      <c r="A234" s="263"/>
      <c r="B234" s="263"/>
      <c r="C234" s="294"/>
      <c r="D234" s="290" t="n">
        <v>113</v>
      </c>
      <c r="E234" s="286"/>
      <c r="F234" s="291"/>
      <c r="G234" s="293"/>
      <c r="H234" s="288" t="str">
        <f aca="false">IF(E234="","SE REQUIERE ASIGNAR LA FUENTE DE FINANCIAMIENTO",IF(F234="","ES NECESARIO ESTABLECER EL NÚMERO DE PLAZAS",IF(G234="","SE NECESITA ESTABLECER UN MONTO MENSUAL",F234*G234*12)))</f>
        <v>SE REQUIERE ASIGNAR LA FUENTE DE FINANCIAMIENTO</v>
      </c>
      <c r="I234" s="293"/>
      <c r="J234" s="293"/>
      <c r="K234" s="293"/>
      <c r="L234" s="293"/>
      <c r="M234" s="293"/>
      <c r="N234" s="293"/>
      <c r="O234" s="289" t="n">
        <f aca="false">SUM(H234:N234)</f>
        <v>0</v>
      </c>
    </row>
    <row r="235" customFormat="false" ht="15" hidden="false" customHeight="false" outlineLevel="0" collapsed="false">
      <c r="A235" s="263"/>
      <c r="B235" s="263"/>
      <c r="C235" s="294"/>
      <c r="D235" s="290" t="n">
        <v>113</v>
      </c>
      <c r="E235" s="286"/>
      <c r="F235" s="291"/>
      <c r="G235" s="293"/>
      <c r="H235" s="288" t="str">
        <f aca="false">IF(E235="","SE REQUIERE ASIGNAR LA FUENTE DE FINANCIAMIENTO",IF(F235="","ES NECESARIO ESTABLECER EL NÚMERO DE PLAZAS",IF(G235="","SE NECESITA ESTABLECER UN MONTO MENSUAL",F235*G235*12)))</f>
        <v>SE REQUIERE ASIGNAR LA FUENTE DE FINANCIAMIENTO</v>
      </c>
      <c r="I235" s="293"/>
      <c r="J235" s="293"/>
      <c r="K235" s="293"/>
      <c r="L235" s="293"/>
      <c r="M235" s="293"/>
      <c r="N235" s="293"/>
      <c r="O235" s="289" t="n">
        <f aca="false">SUM(H235:N235)</f>
        <v>0</v>
      </c>
    </row>
    <row r="236" customFormat="false" ht="15" hidden="false" customHeight="false" outlineLevel="0" collapsed="false">
      <c r="A236" s="263"/>
      <c r="B236" s="263"/>
      <c r="C236" s="294"/>
      <c r="D236" s="290" t="n">
        <v>113</v>
      </c>
      <c r="E236" s="286"/>
      <c r="F236" s="291"/>
      <c r="G236" s="293"/>
      <c r="H236" s="288" t="str">
        <f aca="false">IF(E236="","SE REQUIERE ASIGNAR LA FUENTE DE FINANCIAMIENTO",IF(F236="","ES NECESARIO ESTABLECER EL NÚMERO DE PLAZAS",IF(G236="","SE NECESITA ESTABLECER UN MONTO MENSUAL",F236*G236*12)))</f>
        <v>SE REQUIERE ASIGNAR LA FUENTE DE FINANCIAMIENTO</v>
      </c>
      <c r="I236" s="293"/>
      <c r="J236" s="293"/>
      <c r="K236" s="293"/>
      <c r="L236" s="293"/>
      <c r="M236" s="293"/>
      <c r="N236" s="293"/>
      <c r="O236" s="289" t="n">
        <f aca="false">SUM(H236:N236)</f>
        <v>0</v>
      </c>
    </row>
    <row r="237" customFormat="false" ht="15" hidden="false" customHeight="false" outlineLevel="0" collapsed="false">
      <c r="A237" s="263"/>
      <c r="B237" s="263"/>
      <c r="C237" s="294"/>
      <c r="D237" s="290" t="n">
        <v>113</v>
      </c>
      <c r="E237" s="286"/>
      <c r="F237" s="291"/>
      <c r="G237" s="293"/>
      <c r="H237" s="288" t="str">
        <f aca="false">IF(E237="","SE REQUIERE ASIGNAR LA FUENTE DE FINANCIAMIENTO",IF(F237="","ES NECESARIO ESTABLECER EL NÚMERO DE PLAZAS",IF(G237="","SE NECESITA ESTABLECER UN MONTO MENSUAL",F237*G237*12)))</f>
        <v>SE REQUIERE ASIGNAR LA FUENTE DE FINANCIAMIENTO</v>
      </c>
      <c r="I237" s="293"/>
      <c r="J237" s="293"/>
      <c r="K237" s="293"/>
      <c r="L237" s="293"/>
      <c r="M237" s="293"/>
      <c r="N237" s="293"/>
      <c r="O237" s="289" t="n">
        <f aca="false">SUM(H237:N237)</f>
        <v>0</v>
      </c>
    </row>
    <row r="238" customFormat="false" ht="15" hidden="false" customHeight="false" outlineLevel="0" collapsed="false">
      <c r="A238" s="263"/>
      <c r="B238" s="263"/>
      <c r="C238" s="294"/>
      <c r="D238" s="290" t="n">
        <v>113</v>
      </c>
      <c r="E238" s="286"/>
      <c r="F238" s="291"/>
      <c r="G238" s="292"/>
      <c r="H238" s="288" t="str">
        <f aca="false">IF(E238="","SE REQUIERE ASIGNAR LA FUENTE DE FINANCIAMIENTO",IF(F238="","ES NECESARIO ESTABLECER EL NÚMERO DE PLAZAS",IF(G238="","SE NECESITA ESTABLECER UN MONTO MENSUAL",F238*G238*12)))</f>
        <v>SE REQUIERE ASIGNAR LA FUENTE DE FINANCIAMIENTO</v>
      </c>
      <c r="I238" s="292"/>
      <c r="J238" s="292"/>
      <c r="K238" s="292"/>
      <c r="L238" s="292"/>
      <c r="M238" s="292"/>
      <c r="N238" s="292"/>
      <c r="O238" s="289" t="n">
        <f aca="false">SUM(H238:N238)</f>
        <v>0</v>
      </c>
    </row>
    <row r="239" customFormat="false" ht="15" hidden="false" customHeight="false" outlineLevel="0" collapsed="false">
      <c r="A239" s="263"/>
      <c r="B239" s="263"/>
      <c r="C239" s="294"/>
      <c r="D239" s="290" t="n">
        <v>113</v>
      </c>
      <c r="E239" s="286"/>
      <c r="F239" s="291"/>
      <c r="G239" s="293"/>
      <c r="H239" s="288" t="str">
        <f aca="false">IF(E239="","SE REQUIERE ASIGNAR LA FUENTE DE FINANCIAMIENTO",IF(F239="","ES NECESARIO ESTABLECER EL NÚMERO DE PLAZAS",IF(G239="","SE NECESITA ESTABLECER UN MONTO MENSUAL",F239*G239*12)))</f>
        <v>SE REQUIERE ASIGNAR LA FUENTE DE FINANCIAMIENTO</v>
      </c>
      <c r="I239" s="293"/>
      <c r="J239" s="293"/>
      <c r="K239" s="293"/>
      <c r="L239" s="293"/>
      <c r="M239" s="293"/>
      <c r="N239" s="293"/>
      <c r="O239" s="289" t="n">
        <f aca="false">SUM(H239:N239)</f>
        <v>0</v>
      </c>
    </row>
    <row r="240" customFormat="false" ht="15" hidden="false" customHeight="false" outlineLevel="0" collapsed="false">
      <c r="A240" s="263"/>
      <c r="B240" s="263"/>
      <c r="C240" s="294"/>
      <c r="D240" s="290" t="n">
        <v>113</v>
      </c>
      <c r="E240" s="286"/>
      <c r="F240" s="291"/>
      <c r="G240" s="292"/>
      <c r="H240" s="288" t="str">
        <f aca="false">IF(E240="","SE REQUIERE ASIGNAR LA FUENTE DE FINANCIAMIENTO",IF(F240="","ES NECESARIO ESTABLECER EL NÚMERO DE PLAZAS",IF(G240="","SE NECESITA ESTABLECER UN MONTO MENSUAL",F240*G240*12)))</f>
        <v>SE REQUIERE ASIGNAR LA FUENTE DE FINANCIAMIENTO</v>
      </c>
      <c r="I240" s="292"/>
      <c r="J240" s="292"/>
      <c r="K240" s="292"/>
      <c r="L240" s="292"/>
      <c r="M240" s="292"/>
      <c r="N240" s="292"/>
      <c r="O240" s="289" t="n">
        <f aca="false">SUM(H240:N240)</f>
        <v>0</v>
      </c>
    </row>
    <row r="241" customFormat="false" ht="15" hidden="false" customHeight="false" outlineLevel="0" collapsed="false">
      <c r="A241" s="263"/>
      <c r="B241" s="263"/>
      <c r="C241" s="294"/>
      <c r="D241" s="290" t="n">
        <v>113</v>
      </c>
      <c r="E241" s="286"/>
      <c r="F241" s="291"/>
      <c r="G241" s="293"/>
      <c r="H241" s="288" t="str">
        <f aca="false">IF(E241="","SE REQUIERE ASIGNAR LA FUENTE DE FINANCIAMIENTO",IF(F241="","ES NECESARIO ESTABLECER EL NÚMERO DE PLAZAS",IF(G241="","SE NECESITA ESTABLECER UN MONTO MENSUAL",F241*G241*12)))</f>
        <v>SE REQUIERE ASIGNAR LA FUENTE DE FINANCIAMIENTO</v>
      </c>
      <c r="I241" s="293"/>
      <c r="J241" s="293"/>
      <c r="K241" s="293"/>
      <c r="L241" s="293"/>
      <c r="M241" s="293"/>
      <c r="N241" s="293"/>
      <c r="O241" s="289" t="n">
        <f aca="false">SUM(H241:N241)</f>
        <v>0</v>
      </c>
    </row>
    <row r="242" customFormat="false" ht="15" hidden="false" customHeight="false" outlineLevel="0" collapsed="false">
      <c r="A242" s="263"/>
      <c r="B242" s="263"/>
      <c r="C242" s="294"/>
      <c r="D242" s="290" t="n">
        <v>113</v>
      </c>
      <c r="E242" s="286"/>
      <c r="F242" s="291"/>
      <c r="G242" s="293"/>
      <c r="H242" s="288" t="str">
        <f aca="false">IF(E242="","SE REQUIERE ASIGNAR LA FUENTE DE FINANCIAMIENTO",IF(F242="","ES NECESARIO ESTABLECER EL NÚMERO DE PLAZAS",IF(G242="","SE NECESITA ESTABLECER UN MONTO MENSUAL",F242*G242*12)))</f>
        <v>SE REQUIERE ASIGNAR LA FUENTE DE FINANCIAMIENTO</v>
      </c>
      <c r="I242" s="293"/>
      <c r="J242" s="293"/>
      <c r="K242" s="293"/>
      <c r="L242" s="293"/>
      <c r="M242" s="293"/>
      <c r="N242" s="293"/>
      <c r="O242" s="289" t="n">
        <f aca="false">SUM(H242:N242)</f>
        <v>0</v>
      </c>
    </row>
    <row r="243" customFormat="false" ht="15" hidden="false" customHeight="false" outlineLevel="0" collapsed="false">
      <c r="A243" s="263"/>
      <c r="B243" s="263"/>
      <c r="C243" s="294"/>
      <c r="D243" s="290" t="n">
        <v>113</v>
      </c>
      <c r="E243" s="286"/>
      <c r="F243" s="291"/>
      <c r="G243" s="293"/>
      <c r="H243" s="288" t="str">
        <f aca="false">IF(E243="","SE REQUIERE ASIGNAR LA FUENTE DE FINANCIAMIENTO",IF(F243="","ES NECESARIO ESTABLECER EL NÚMERO DE PLAZAS",IF(G243="","SE NECESITA ESTABLECER UN MONTO MENSUAL",F243*G243*12)))</f>
        <v>SE REQUIERE ASIGNAR LA FUENTE DE FINANCIAMIENTO</v>
      </c>
      <c r="I243" s="293"/>
      <c r="J243" s="293"/>
      <c r="K243" s="293"/>
      <c r="L243" s="293"/>
      <c r="M243" s="293"/>
      <c r="N243" s="293"/>
      <c r="O243" s="289" t="n">
        <f aca="false">SUM(H243:N243)</f>
        <v>0</v>
      </c>
    </row>
    <row r="244" customFormat="false" ht="15" hidden="false" customHeight="false" outlineLevel="0" collapsed="false">
      <c r="A244" s="263"/>
      <c r="B244" s="263"/>
      <c r="C244" s="294"/>
      <c r="D244" s="290" t="n">
        <v>113</v>
      </c>
      <c r="E244" s="286"/>
      <c r="F244" s="291"/>
      <c r="G244" s="293"/>
      <c r="H244" s="288" t="str">
        <f aca="false">IF(E244="","SE REQUIERE ASIGNAR LA FUENTE DE FINANCIAMIENTO",IF(F244="","ES NECESARIO ESTABLECER EL NÚMERO DE PLAZAS",IF(G244="","SE NECESITA ESTABLECER UN MONTO MENSUAL",F244*G244*12)))</f>
        <v>SE REQUIERE ASIGNAR LA FUENTE DE FINANCIAMIENTO</v>
      </c>
      <c r="I244" s="293"/>
      <c r="J244" s="293"/>
      <c r="K244" s="293"/>
      <c r="L244" s="293"/>
      <c r="M244" s="293"/>
      <c r="N244" s="293"/>
      <c r="O244" s="289" t="n">
        <f aca="false">SUM(H244:N244)</f>
        <v>0</v>
      </c>
    </row>
    <row r="245" customFormat="false" ht="15" hidden="false" customHeight="false" outlineLevel="0" collapsed="false">
      <c r="A245" s="263"/>
      <c r="B245" s="263"/>
      <c r="C245" s="294"/>
      <c r="D245" s="290" t="n">
        <v>113</v>
      </c>
      <c r="E245" s="286"/>
      <c r="F245" s="291"/>
      <c r="G245" s="293"/>
      <c r="H245" s="288" t="str">
        <f aca="false">IF(E245="","SE REQUIERE ASIGNAR LA FUENTE DE FINANCIAMIENTO",IF(F245="","ES NECESARIO ESTABLECER EL NÚMERO DE PLAZAS",IF(G245="","SE NECESITA ESTABLECER UN MONTO MENSUAL",F245*G245*12)))</f>
        <v>SE REQUIERE ASIGNAR LA FUENTE DE FINANCIAMIENTO</v>
      </c>
      <c r="I245" s="293"/>
      <c r="J245" s="293"/>
      <c r="K245" s="293"/>
      <c r="L245" s="293"/>
      <c r="M245" s="293"/>
      <c r="N245" s="293"/>
      <c r="O245" s="289" t="n">
        <f aca="false">SUM(H245:N245)</f>
        <v>0</v>
      </c>
    </row>
    <row r="246" customFormat="false" ht="15" hidden="false" customHeight="false" outlineLevel="0" collapsed="false">
      <c r="A246" s="263"/>
      <c r="B246" s="263"/>
      <c r="C246" s="294"/>
      <c r="D246" s="290" t="n">
        <v>113</v>
      </c>
      <c r="E246" s="286"/>
      <c r="F246" s="291"/>
      <c r="G246" s="292"/>
      <c r="H246" s="288" t="str">
        <f aca="false">IF(E246="","SE REQUIERE ASIGNAR LA FUENTE DE FINANCIAMIENTO",IF(F246="","ES NECESARIO ESTABLECER EL NÚMERO DE PLAZAS",IF(G246="","SE NECESITA ESTABLECER UN MONTO MENSUAL",F246*G246*12)))</f>
        <v>SE REQUIERE ASIGNAR LA FUENTE DE FINANCIAMIENTO</v>
      </c>
      <c r="I246" s="292"/>
      <c r="J246" s="292"/>
      <c r="K246" s="292"/>
      <c r="L246" s="292"/>
      <c r="M246" s="292"/>
      <c r="N246" s="292"/>
      <c r="O246" s="289" t="n">
        <f aca="false">SUM(H246:N246)</f>
        <v>0</v>
      </c>
    </row>
    <row r="247" customFormat="false" ht="15" hidden="false" customHeight="false" outlineLevel="0" collapsed="false">
      <c r="A247" s="263"/>
      <c r="B247" s="263"/>
      <c r="C247" s="294"/>
      <c r="D247" s="290" t="n">
        <v>113</v>
      </c>
      <c r="E247" s="286"/>
      <c r="F247" s="291"/>
      <c r="G247" s="293"/>
      <c r="H247" s="288" t="str">
        <f aca="false">IF(E247="","SE REQUIERE ASIGNAR LA FUENTE DE FINANCIAMIENTO",IF(F247="","ES NECESARIO ESTABLECER EL NÚMERO DE PLAZAS",IF(G247="","SE NECESITA ESTABLECER UN MONTO MENSUAL",F247*G247*12)))</f>
        <v>SE REQUIERE ASIGNAR LA FUENTE DE FINANCIAMIENTO</v>
      </c>
      <c r="I247" s="293"/>
      <c r="J247" s="293"/>
      <c r="K247" s="293"/>
      <c r="L247" s="293"/>
      <c r="M247" s="293"/>
      <c r="N247" s="293"/>
      <c r="O247" s="289" t="n">
        <f aca="false">SUM(H247:N247)</f>
        <v>0</v>
      </c>
    </row>
    <row r="248" customFormat="false" ht="15" hidden="false" customHeight="false" outlineLevel="0" collapsed="false">
      <c r="A248" s="263"/>
      <c r="B248" s="263"/>
      <c r="C248" s="294"/>
      <c r="D248" s="290" t="n">
        <v>113</v>
      </c>
      <c r="E248" s="286"/>
      <c r="F248" s="291"/>
      <c r="G248" s="293"/>
      <c r="H248" s="288" t="str">
        <f aca="false">IF(E248="","SE REQUIERE ASIGNAR LA FUENTE DE FINANCIAMIENTO",IF(F248="","ES NECESARIO ESTABLECER EL NÚMERO DE PLAZAS",IF(G248="","SE NECESITA ESTABLECER UN MONTO MENSUAL",F248*G248*12)))</f>
        <v>SE REQUIERE ASIGNAR LA FUENTE DE FINANCIAMIENTO</v>
      </c>
      <c r="I248" s="293"/>
      <c r="J248" s="293"/>
      <c r="K248" s="293"/>
      <c r="L248" s="293"/>
      <c r="M248" s="293"/>
      <c r="N248" s="293"/>
      <c r="O248" s="289" t="n">
        <f aca="false">SUM(H248:N248)</f>
        <v>0</v>
      </c>
    </row>
    <row r="249" customFormat="false" ht="15" hidden="false" customHeight="false" outlineLevel="0" collapsed="false">
      <c r="A249" s="263"/>
      <c r="B249" s="263"/>
      <c r="C249" s="294"/>
      <c r="D249" s="290" t="n">
        <v>113</v>
      </c>
      <c r="E249" s="286"/>
      <c r="F249" s="291"/>
      <c r="G249" s="293"/>
      <c r="H249" s="288" t="str">
        <f aca="false">IF(E249="","SE REQUIERE ASIGNAR LA FUENTE DE FINANCIAMIENTO",IF(F249="","ES NECESARIO ESTABLECER EL NÚMERO DE PLAZAS",IF(G249="","SE NECESITA ESTABLECER UN MONTO MENSUAL",F249*G249*12)))</f>
        <v>SE REQUIERE ASIGNAR LA FUENTE DE FINANCIAMIENTO</v>
      </c>
      <c r="I249" s="293"/>
      <c r="J249" s="293"/>
      <c r="K249" s="293"/>
      <c r="L249" s="293"/>
      <c r="M249" s="293"/>
      <c r="N249" s="293"/>
      <c r="O249" s="289" t="n">
        <f aca="false">SUM(H249:N249)</f>
        <v>0</v>
      </c>
    </row>
    <row r="250" customFormat="false" ht="15" hidden="false" customHeight="false" outlineLevel="0" collapsed="false">
      <c r="A250" s="263"/>
      <c r="B250" s="263"/>
      <c r="C250" s="294"/>
      <c r="D250" s="290" t="n">
        <v>113</v>
      </c>
      <c r="E250" s="286"/>
      <c r="F250" s="291"/>
      <c r="G250" s="292"/>
      <c r="H250" s="288" t="str">
        <f aca="false">IF(E250="","SE REQUIERE ASIGNAR LA FUENTE DE FINANCIAMIENTO",IF(F250="","ES NECESARIO ESTABLECER EL NÚMERO DE PLAZAS",IF(G250="","SE NECESITA ESTABLECER UN MONTO MENSUAL",F250*G250*12)))</f>
        <v>SE REQUIERE ASIGNAR LA FUENTE DE FINANCIAMIENTO</v>
      </c>
      <c r="I250" s="292"/>
      <c r="J250" s="292"/>
      <c r="K250" s="292"/>
      <c r="L250" s="292"/>
      <c r="M250" s="292"/>
      <c r="N250" s="292"/>
      <c r="O250" s="289" t="n">
        <f aca="false">SUM(H250:N250)</f>
        <v>0</v>
      </c>
    </row>
    <row r="251" customFormat="false" ht="15" hidden="false" customHeight="false" outlineLevel="0" collapsed="false">
      <c r="A251" s="263"/>
      <c r="B251" s="263"/>
      <c r="C251" s="294"/>
      <c r="D251" s="290" t="n">
        <v>113</v>
      </c>
      <c r="E251" s="286"/>
      <c r="F251" s="291"/>
      <c r="G251" s="292"/>
      <c r="H251" s="288" t="str">
        <f aca="false">IF(E251="","SE REQUIERE ASIGNAR LA FUENTE DE FINANCIAMIENTO",IF(F251="","ES NECESARIO ESTABLECER EL NÚMERO DE PLAZAS",IF(G251="","SE NECESITA ESTABLECER UN MONTO MENSUAL",F251*G251*12)))</f>
        <v>SE REQUIERE ASIGNAR LA FUENTE DE FINANCIAMIENTO</v>
      </c>
      <c r="I251" s="292"/>
      <c r="J251" s="292"/>
      <c r="K251" s="292"/>
      <c r="L251" s="292"/>
      <c r="M251" s="292"/>
      <c r="N251" s="292"/>
      <c r="O251" s="289" t="n">
        <f aca="false">SUM(H251:N251)</f>
        <v>0</v>
      </c>
    </row>
    <row r="252" customFormat="false" ht="15" hidden="false" customHeight="false" outlineLevel="0" collapsed="false">
      <c r="A252" s="263"/>
      <c r="B252" s="263"/>
      <c r="C252" s="294"/>
      <c r="D252" s="290" t="n">
        <v>113</v>
      </c>
      <c r="E252" s="286"/>
      <c r="F252" s="291"/>
      <c r="G252" s="293"/>
      <c r="H252" s="288" t="str">
        <f aca="false">IF(E252="","SE REQUIERE ASIGNAR LA FUENTE DE FINANCIAMIENTO",IF(F252="","ES NECESARIO ESTABLECER EL NÚMERO DE PLAZAS",IF(G252="","SE NECESITA ESTABLECER UN MONTO MENSUAL",F252*G252*12)))</f>
        <v>SE REQUIERE ASIGNAR LA FUENTE DE FINANCIAMIENTO</v>
      </c>
      <c r="I252" s="293"/>
      <c r="J252" s="293"/>
      <c r="K252" s="293"/>
      <c r="L252" s="293"/>
      <c r="M252" s="293"/>
      <c r="N252" s="293"/>
      <c r="O252" s="289" t="n">
        <f aca="false">SUM(H252:N252)</f>
        <v>0</v>
      </c>
    </row>
    <row r="253" customFormat="false" ht="15" hidden="false" customHeight="false" outlineLevel="0" collapsed="false">
      <c r="A253" s="263"/>
      <c r="B253" s="263"/>
      <c r="C253" s="294"/>
      <c r="D253" s="290" t="n">
        <v>113</v>
      </c>
      <c r="E253" s="286"/>
      <c r="F253" s="291"/>
      <c r="G253" s="293"/>
      <c r="H253" s="288" t="str">
        <f aca="false">IF(E253="","SE REQUIERE ASIGNAR LA FUENTE DE FINANCIAMIENTO",IF(F253="","ES NECESARIO ESTABLECER EL NÚMERO DE PLAZAS",IF(G253="","SE NECESITA ESTABLECER UN MONTO MENSUAL",F253*G253*12)))</f>
        <v>SE REQUIERE ASIGNAR LA FUENTE DE FINANCIAMIENTO</v>
      </c>
      <c r="I253" s="293"/>
      <c r="J253" s="293"/>
      <c r="K253" s="293"/>
      <c r="L253" s="293"/>
      <c r="M253" s="293"/>
      <c r="N253" s="293"/>
      <c r="O253" s="289" t="n">
        <f aca="false">SUM(H253:N253)</f>
        <v>0</v>
      </c>
    </row>
    <row r="254" customFormat="false" ht="15" hidden="false" customHeight="false" outlineLevel="0" collapsed="false">
      <c r="A254" s="263"/>
      <c r="B254" s="263"/>
      <c r="C254" s="294"/>
      <c r="D254" s="290" t="n">
        <v>113</v>
      </c>
      <c r="E254" s="286"/>
      <c r="F254" s="291"/>
      <c r="G254" s="293"/>
      <c r="H254" s="288" t="str">
        <f aca="false">IF(E254="","SE REQUIERE ASIGNAR LA FUENTE DE FINANCIAMIENTO",IF(F254="","ES NECESARIO ESTABLECER EL NÚMERO DE PLAZAS",IF(G254="","SE NECESITA ESTABLECER UN MONTO MENSUAL",F254*G254*12)))</f>
        <v>SE REQUIERE ASIGNAR LA FUENTE DE FINANCIAMIENTO</v>
      </c>
      <c r="I254" s="293"/>
      <c r="J254" s="293"/>
      <c r="K254" s="293"/>
      <c r="L254" s="293"/>
      <c r="M254" s="293"/>
      <c r="N254" s="293"/>
      <c r="O254" s="289" t="n">
        <f aca="false">SUM(H254:N254)</f>
        <v>0</v>
      </c>
    </row>
    <row r="255" customFormat="false" ht="15" hidden="false" customHeight="false" outlineLevel="0" collapsed="false">
      <c r="A255" s="263"/>
      <c r="B255" s="263"/>
      <c r="C255" s="294"/>
      <c r="D255" s="290" t="n">
        <v>113</v>
      </c>
      <c r="E255" s="286"/>
      <c r="F255" s="291"/>
      <c r="G255" s="293"/>
      <c r="H255" s="288" t="str">
        <f aca="false">IF(E255="","SE REQUIERE ASIGNAR LA FUENTE DE FINANCIAMIENTO",IF(F255="","ES NECESARIO ESTABLECER EL NÚMERO DE PLAZAS",IF(G255="","SE NECESITA ESTABLECER UN MONTO MENSUAL",F255*G255*12)))</f>
        <v>SE REQUIERE ASIGNAR LA FUENTE DE FINANCIAMIENTO</v>
      </c>
      <c r="I255" s="293"/>
      <c r="J255" s="293"/>
      <c r="K255" s="293"/>
      <c r="L255" s="293"/>
      <c r="M255" s="293"/>
      <c r="N255" s="293"/>
      <c r="O255" s="289" t="n">
        <f aca="false">SUM(H255:N255)</f>
        <v>0</v>
      </c>
    </row>
    <row r="256" customFormat="false" ht="15" hidden="false" customHeight="false" outlineLevel="0" collapsed="false">
      <c r="A256" s="263"/>
      <c r="B256" s="263"/>
      <c r="C256" s="294"/>
      <c r="D256" s="290" t="n">
        <v>113</v>
      </c>
      <c r="E256" s="286"/>
      <c r="F256" s="291"/>
      <c r="G256" s="293"/>
      <c r="H256" s="288" t="str">
        <f aca="false">IF(E256="","SE REQUIERE ASIGNAR LA FUENTE DE FINANCIAMIENTO",IF(F256="","ES NECESARIO ESTABLECER EL NÚMERO DE PLAZAS",IF(G256="","SE NECESITA ESTABLECER UN MONTO MENSUAL",F256*G256*12)))</f>
        <v>SE REQUIERE ASIGNAR LA FUENTE DE FINANCIAMIENTO</v>
      </c>
      <c r="I256" s="293"/>
      <c r="J256" s="293"/>
      <c r="K256" s="293"/>
      <c r="L256" s="293"/>
      <c r="M256" s="293"/>
      <c r="N256" s="293"/>
      <c r="O256" s="289" t="n">
        <f aca="false">SUM(H256:N256)</f>
        <v>0</v>
      </c>
    </row>
    <row r="257" customFormat="false" ht="15" hidden="false" customHeight="false" outlineLevel="0" collapsed="false">
      <c r="A257" s="263"/>
      <c r="B257" s="263"/>
      <c r="C257" s="294"/>
      <c r="D257" s="290" t="n">
        <v>113</v>
      </c>
      <c r="E257" s="286"/>
      <c r="F257" s="291"/>
      <c r="G257" s="293"/>
      <c r="H257" s="288" t="str">
        <f aca="false">IF(E257="","SE REQUIERE ASIGNAR LA FUENTE DE FINANCIAMIENTO",IF(F257="","ES NECESARIO ESTABLECER EL NÚMERO DE PLAZAS",IF(G257="","SE NECESITA ESTABLECER UN MONTO MENSUAL",F257*G257*12)))</f>
        <v>SE REQUIERE ASIGNAR LA FUENTE DE FINANCIAMIENTO</v>
      </c>
      <c r="I257" s="293"/>
      <c r="J257" s="293"/>
      <c r="K257" s="293"/>
      <c r="L257" s="293"/>
      <c r="M257" s="293"/>
      <c r="N257" s="293"/>
      <c r="O257" s="289" t="n">
        <f aca="false">SUM(H257:N257)</f>
        <v>0</v>
      </c>
    </row>
    <row r="258" customFormat="false" ht="15" hidden="false" customHeight="false" outlineLevel="0" collapsed="false">
      <c r="A258" s="263"/>
      <c r="B258" s="263"/>
      <c r="C258" s="294"/>
      <c r="D258" s="290" t="n">
        <v>113</v>
      </c>
      <c r="E258" s="286"/>
      <c r="F258" s="291"/>
      <c r="G258" s="292"/>
      <c r="H258" s="288" t="str">
        <f aca="false">IF(E258="","SE REQUIERE ASIGNAR LA FUENTE DE FINANCIAMIENTO",IF(F258="","ES NECESARIO ESTABLECER EL NÚMERO DE PLAZAS",IF(G258="","SE NECESITA ESTABLECER UN MONTO MENSUAL",F258*G258*12)))</f>
        <v>SE REQUIERE ASIGNAR LA FUENTE DE FINANCIAMIENTO</v>
      </c>
      <c r="I258" s="292"/>
      <c r="J258" s="292"/>
      <c r="K258" s="292"/>
      <c r="L258" s="292"/>
      <c r="M258" s="292"/>
      <c r="N258" s="292"/>
      <c r="O258" s="289" t="n">
        <f aca="false">SUM(H258:N258)</f>
        <v>0</v>
      </c>
    </row>
    <row r="259" customFormat="false" ht="15" hidden="false" customHeight="false" outlineLevel="0" collapsed="false">
      <c r="A259" s="263"/>
      <c r="B259" s="263"/>
      <c r="C259" s="294"/>
      <c r="D259" s="290" t="n">
        <v>113</v>
      </c>
      <c r="E259" s="286"/>
      <c r="F259" s="291"/>
      <c r="G259" s="293"/>
      <c r="H259" s="288" t="str">
        <f aca="false">IF(E259="","SE REQUIERE ASIGNAR LA FUENTE DE FINANCIAMIENTO",IF(F259="","ES NECESARIO ESTABLECER EL NÚMERO DE PLAZAS",IF(G259="","SE NECESITA ESTABLECER UN MONTO MENSUAL",F259*G259*12)))</f>
        <v>SE REQUIERE ASIGNAR LA FUENTE DE FINANCIAMIENTO</v>
      </c>
      <c r="I259" s="293"/>
      <c r="J259" s="293"/>
      <c r="K259" s="293"/>
      <c r="L259" s="293"/>
      <c r="M259" s="293"/>
      <c r="N259" s="293"/>
      <c r="O259" s="289" t="n">
        <f aca="false">SUM(H259:N259)</f>
        <v>0</v>
      </c>
    </row>
    <row r="260" customFormat="false" ht="15" hidden="false" customHeight="false" outlineLevel="0" collapsed="false">
      <c r="A260" s="263"/>
      <c r="B260" s="263"/>
      <c r="C260" s="294"/>
      <c r="D260" s="290" t="n">
        <v>113</v>
      </c>
      <c r="E260" s="286"/>
      <c r="F260" s="291"/>
      <c r="G260" s="293"/>
      <c r="H260" s="288" t="str">
        <f aca="false">IF(E260="","SE REQUIERE ASIGNAR LA FUENTE DE FINANCIAMIENTO",IF(F260="","ES NECESARIO ESTABLECER EL NÚMERO DE PLAZAS",IF(G260="","SE NECESITA ESTABLECER UN MONTO MENSUAL",F260*G260*12)))</f>
        <v>SE REQUIERE ASIGNAR LA FUENTE DE FINANCIAMIENTO</v>
      </c>
      <c r="I260" s="293"/>
      <c r="J260" s="293"/>
      <c r="K260" s="293"/>
      <c r="L260" s="293"/>
      <c r="M260" s="293"/>
      <c r="N260" s="293"/>
      <c r="O260" s="289" t="n">
        <f aca="false">SUM(H260:N260)</f>
        <v>0</v>
      </c>
    </row>
    <row r="261" customFormat="false" ht="15" hidden="false" customHeight="false" outlineLevel="0" collapsed="false">
      <c r="A261" s="263"/>
      <c r="B261" s="263"/>
      <c r="C261" s="294"/>
      <c r="D261" s="290" t="n">
        <v>113</v>
      </c>
      <c r="E261" s="286"/>
      <c r="F261" s="291"/>
      <c r="G261" s="293"/>
      <c r="H261" s="288" t="str">
        <f aca="false">IF(E261="","SE REQUIERE ASIGNAR LA FUENTE DE FINANCIAMIENTO",IF(F261="","ES NECESARIO ESTABLECER EL NÚMERO DE PLAZAS",IF(G261="","SE NECESITA ESTABLECER UN MONTO MENSUAL",F261*G261*12)))</f>
        <v>SE REQUIERE ASIGNAR LA FUENTE DE FINANCIAMIENTO</v>
      </c>
      <c r="I261" s="293"/>
      <c r="J261" s="293"/>
      <c r="K261" s="293"/>
      <c r="L261" s="293"/>
      <c r="M261" s="293"/>
      <c r="N261" s="293"/>
      <c r="O261" s="289" t="n">
        <f aca="false">SUM(H261:N261)</f>
        <v>0</v>
      </c>
    </row>
    <row r="262" customFormat="false" ht="15" hidden="false" customHeight="false" outlineLevel="0" collapsed="false">
      <c r="A262" s="263"/>
      <c r="B262" s="263"/>
      <c r="C262" s="294"/>
      <c r="D262" s="290" t="n">
        <v>113</v>
      </c>
      <c r="E262" s="286"/>
      <c r="F262" s="291"/>
      <c r="G262" s="293"/>
      <c r="H262" s="288" t="str">
        <f aca="false">IF(E262="","SE REQUIERE ASIGNAR LA FUENTE DE FINANCIAMIENTO",IF(F262="","ES NECESARIO ESTABLECER EL NÚMERO DE PLAZAS",IF(G262="","SE NECESITA ESTABLECER UN MONTO MENSUAL",F262*G262*12)))</f>
        <v>SE REQUIERE ASIGNAR LA FUENTE DE FINANCIAMIENTO</v>
      </c>
      <c r="I262" s="293"/>
      <c r="J262" s="293"/>
      <c r="K262" s="293"/>
      <c r="L262" s="293"/>
      <c r="M262" s="293"/>
      <c r="N262" s="293"/>
      <c r="O262" s="289" t="n">
        <f aca="false">SUM(H262:N262)</f>
        <v>0</v>
      </c>
    </row>
    <row r="263" customFormat="false" ht="15" hidden="false" customHeight="false" outlineLevel="0" collapsed="false">
      <c r="A263" s="263"/>
      <c r="B263" s="263"/>
      <c r="C263" s="294"/>
      <c r="D263" s="290" t="n">
        <v>113</v>
      </c>
      <c r="E263" s="286"/>
      <c r="F263" s="291"/>
      <c r="G263" s="292"/>
      <c r="H263" s="288" t="str">
        <f aca="false">IF(E263="","SE REQUIERE ASIGNAR LA FUENTE DE FINANCIAMIENTO",IF(F263="","ES NECESARIO ESTABLECER EL NÚMERO DE PLAZAS",IF(G263="","SE NECESITA ESTABLECER UN MONTO MENSUAL",F263*G263*12)))</f>
        <v>SE REQUIERE ASIGNAR LA FUENTE DE FINANCIAMIENTO</v>
      </c>
      <c r="I263" s="292"/>
      <c r="J263" s="292"/>
      <c r="K263" s="292"/>
      <c r="L263" s="292"/>
      <c r="M263" s="292"/>
      <c r="N263" s="292"/>
      <c r="O263" s="289" t="n">
        <f aca="false">SUM(H263:N263)</f>
        <v>0</v>
      </c>
    </row>
    <row r="264" customFormat="false" ht="15" hidden="false" customHeight="false" outlineLevel="0" collapsed="false">
      <c r="A264" s="263"/>
      <c r="B264" s="263"/>
      <c r="C264" s="294"/>
      <c r="D264" s="290" t="n">
        <v>113</v>
      </c>
      <c r="E264" s="286"/>
      <c r="F264" s="291"/>
      <c r="G264" s="293"/>
      <c r="H264" s="288" t="str">
        <f aca="false">IF(E264="","SE REQUIERE ASIGNAR LA FUENTE DE FINANCIAMIENTO",IF(F264="","ES NECESARIO ESTABLECER EL NÚMERO DE PLAZAS",IF(G264="","SE NECESITA ESTABLECER UN MONTO MENSUAL",F264*G264*12)))</f>
        <v>SE REQUIERE ASIGNAR LA FUENTE DE FINANCIAMIENTO</v>
      </c>
      <c r="I264" s="293"/>
      <c r="J264" s="293"/>
      <c r="K264" s="293"/>
      <c r="L264" s="293"/>
      <c r="M264" s="293"/>
      <c r="N264" s="293"/>
      <c r="O264" s="289" t="n">
        <f aca="false">SUM(H264:N264)</f>
        <v>0</v>
      </c>
    </row>
    <row r="265" customFormat="false" ht="15" hidden="false" customHeight="false" outlineLevel="0" collapsed="false">
      <c r="A265" s="263"/>
      <c r="B265" s="263"/>
      <c r="C265" s="294"/>
      <c r="D265" s="290" t="n">
        <v>113</v>
      </c>
      <c r="E265" s="286"/>
      <c r="F265" s="291"/>
      <c r="G265" s="293"/>
      <c r="H265" s="288" t="str">
        <f aca="false">IF(E265="","SE REQUIERE ASIGNAR LA FUENTE DE FINANCIAMIENTO",IF(F265="","ES NECESARIO ESTABLECER EL NÚMERO DE PLAZAS",IF(G265="","SE NECESITA ESTABLECER UN MONTO MENSUAL",F265*G265*12)))</f>
        <v>SE REQUIERE ASIGNAR LA FUENTE DE FINANCIAMIENTO</v>
      </c>
      <c r="I265" s="293"/>
      <c r="J265" s="293"/>
      <c r="K265" s="293"/>
      <c r="L265" s="293"/>
      <c r="M265" s="293"/>
      <c r="N265" s="293"/>
      <c r="O265" s="289" t="n">
        <f aca="false">SUM(H265:N265)</f>
        <v>0</v>
      </c>
    </row>
    <row r="266" customFormat="false" ht="15" hidden="false" customHeight="false" outlineLevel="0" collapsed="false">
      <c r="A266" s="263"/>
      <c r="B266" s="263"/>
      <c r="C266" s="294"/>
      <c r="D266" s="290" t="n">
        <v>113</v>
      </c>
      <c r="E266" s="286"/>
      <c r="F266" s="291"/>
      <c r="G266" s="292"/>
      <c r="H266" s="288" t="str">
        <f aca="false">IF(E266="","SE REQUIERE ASIGNAR LA FUENTE DE FINANCIAMIENTO",IF(F266="","ES NECESARIO ESTABLECER EL NÚMERO DE PLAZAS",IF(G266="","SE NECESITA ESTABLECER UN MONTO MENSUAL",F266*G266*12)))</f>
        <v>SE REQUIERE ASIGNAR LA FUENTE DE FINANCIAMIENTO</v>
      </c>
      <c r="I266" s="292"/>
      <c r="J266" s="292"/>
      <c r="K266" s="292"/>
      <c r="L266" s="292"/>
      <c r="M266" s="292"/>
      <c r="N266" s="292"/>
      <c r="O266" s="289" t="n">
        <f aca="false">SUM(H266:N266)</f>
        <v>0</v>
      </c>
    </row>
    <row r="267" customFormat="false" ht="15" hidden="false" customHeight="false" outlineLevel="0" collapsed="false">
      <c r="A267" s="263"/>
      <c r="B267" s="263"/>
      <c r="C267" s="294"/>
      <c r="D267" s="290" t="n">
        <v>113</v>
      </c>
      <c r="E267" s="286"/>
      <c r="F267" s="291"/>
      <c r="G267" s="293"/>
      <c r="H267" s="288" t="str">
        <f aca="false">IF(E267="","SE REQUIERE ASIGNAR LA FUENTE DE FINANCIAMIENTO",IF(F267="","ES NECESARIO ESTABLECER EL NÚMERO DE PLAZAS",IF(G267="","SE NECESITA ESTABLECER UN MONTO MENSUAL",F267*G267*12)))</f>
        <v>SE REQUIERE ASIGNAR LA FUENTE DE FINANCIAMIENTO</v>
      </c>
      <c r="I267" s="293"/>
      <c r="J267" s="293"/>
      <c r="K267" s="293"/>
      <c r="L267" s="293"/>
      <c r="M267" s="293"/>
      <c r="N267" s="293"/>
      <c r="O267" s="289" t="n">
        <f aca="false">SUM(H267:N267)</f>
        <v>0</v>
      </c>
    </row>
    <row r="268" customFormat="false" ht="15" hidden="false" customHeight="false" outlineLevel="0" collapsed="false">
      <c r="A268" s="263"/>
      <c r="B268" s="263"/>
      <c r="C268" s="294"/>
      <c r="D268" s="290" t="n">
        <v>113</v>
      </c>
      <c r="E268" s="286"/>
      <c r="F268" s="291"/>
      <c r="G268" s="293"/>
      <c r="H268" s="288" t="str">
        <f aca="false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293"/>
      <c r="J268" s="293"/>
      <c r="K268" s="293"/>
      <c r="L268" s="293"/>
      <c r="M268" s="293"/>
      <c r="N268" s="293"/>
      <c r="O268" s="289" t="n">
        <f aca="false">SUM(H268:N268)</f>
        <v>0</v>
      </c>
    </row>
    <row r="269" customFormat="false" ht="15" hidden="false" customHeight="false" outlineLevel="0" collapsed="false">
      <c r="A269" s="263"/>
      <c r="B269" s="263"/>
      <c r="C269" s="294"/>
      <c r="D269" s="290" t="n">
        <v>113</v>
      </c>
      <c r="E269" s="286"/>
      <c r="F269" s="291"/>
      <c r="G269" s="293"/>
      <c r="H269" s="288" t="str">
        <f aca="false">IF(E269="","SE REQUIERE ASIGNAR LA FUENTE DE FINANCIAMIENTO",IF(F269="","ES NECESARIO ESTABLECER EL NÚMERO DE PLAZAS",IF(G269="","SE NECESITA ESTABLECER UN MONTO MENSUAL",F269*G269*12)))</f>
        <v>SE REQUIERE ASIGNAR LA FUENTE DE FINANCIAMIENTO</v>
      </c>
      <c r="I269" s="293"/>
      <c r="J269" s="293"/>
      <c r="K269" s="293"/>
      <c r="L269" s="293"/>
      <c r="M269" s="293"/>
      <c r="N269" s="293"/>
      <c r="O269" s="289" t="n">
        <f aca="false">SUM(H269:N269)</f>
        <v>0</v>
      </c>
    </row>
    <row r="270" customFormat="false" ht="15" hidden="false" customHeight="false" outlineLevel="0" collapsed="false">
      <c r="A270" s="263"/>
      <c r="B270" s="263"/>
      <c r="C270" s="294"/>
      <c r="D270" s="290" t="n">
        <v>113</v>
      </c>
      <c r="E270" s="286"/>
      <c r="F270" s="291"/>
      <c r="G270" s="293"/>
      <c r="H270" s="288" t="str">
        <f aca="false">IF(E270="","SE REQUIERE ASIGNAR LA FUENTE DE FINANCIAMIENTO",IF(F270="","ES NECESARIO ESTABLECER EL NÚMERO DE PLAZAS",IF(G270="","SE NECESITA ESTABLECER UN MONTO MENSUAL",F270*G270*12)))</f>
        <v>SE REQUIERE ASIGNAR LA FUENTE DE FINANCIAMIENTO</v>
      </c>
      <c r="I270" s="293"/>
      <c r="J270" s="293"/>
      <c r="K270" s="293"/>
      <c r="L270" s="293"/>
      <c r="M270" s="293"/>
      <c r="N270" s="293"/>
      <c r="O270" s="289" t="n">
        <f aca="false">SUM(H270:N270)</f>
        <v>0</v>
      </c>
    </row>
    <row r="271" customFormat="false" ht="15" hidden="false" customHeight="false" outlineLevel="0" collapsed="false">
      <c r="A271" s="263"/>
      <c r="B271" s="263"/>
      <c r="C271" s="294"/>
      <c r="D271" s="290" t="n">
        <v>113</v>
      </c>
      <c r="E271" s="286"/>
      <c r="F271" s="291"/>
      <c r="G271" s="293"/>
      <c r="H271" s="288" t="str">
        <f aca="false">IF(E271="","SE REQUIERE ASIGNAR LA FUENTE DE FINANCIAMIENTO",IF(F271="","ES NECESARIO ESTABLECER EL NÚMERO DE PLAZAS",IF(G271="","SE NECESITA ESTABLECER UN MONTO MENSUAL",F271*G271*12)))</f>
        <v>SE REQUIERE ASIGNAR LA FUENTE DE FINANCIAMIENTO</v>
      </c>
      <c r="I271" s="293"/>
      <c r="J271" s="293"/>
      <c r="K271" s="293"/>
      <c r="L271" s="293"/>
      <c r="M271" s="293"/>
      <c r="N271" s="293"/>
      <c r="O271" s="289" t="n">
        <f aca="false">SUM(H271:N271)</f>
        <v>0</v>
      </c>
    </row>
    <row r="272" customFormat="false" ht="15" hidden="false" customHeight="false" outlineLevel="0" collapsed="false">
      <c r="A272" s="263"/>
      <c r="B272" s="263"/>
      <c r="C272" s="294"/>
      <c r="D272" s="290" t="n">
        <v>113</v>
      </c>
      <c r="E272" s="286"/>
      <c r="F272" s="291"/>
      <c r="G272" s="293"/>
      <c r="H272" s="288" t="str">
        <f aca="false">IF(E272="","SE REQUIERE ASIGNAR LA FUENTE DE FINANCIAMIENTO",IF(F272="","ES NECESARIO ESTABLECER EL NÚMERO DE PLAZAS",IF(G272="","SE NECESITA ESTABLECER UN MONTO MENSUAL",F272*G272*12)))</f>
        <v>SE REQUIERE ASIGNAR LA FUENTE DE FINANCIAMIENTO</v>
      </c>
      <c r="I272" s="293"/>
      <c r="J272" s="293"/>
      <c r="K272" s="293"/>
      <c r="L272" s="293"/>
      <c r="M272" s="293"/>
      <c r="N272" s="293"/>
      <c r="O272" s="289" t="n">
        <f aca="false">SUM(H272:N272)</f>
        <v>0</v>
      </c>
    </row>
    <row r="273" customFormat="false" ht="15" hidden="false" customHeight="false" outlineLevel="0" collapsed="false">
      <c r="A273" s="263"/>
      <c r="B273" s="263"/>
      <c r="C273" s="294"/>
      <c r="D273" s="290" t="n">
        <v>113</v>
      </c>
      <c r="E273" s="286"/>
      <c r="F273" s="291"/>
      <c r="G273" s="292"/>
      <c r="H273" s="288" t="str">
        <f aca="false">IF(E273="","SE REQUIERE ASIGNAR LA FUENTE DE FINANCIAMIENTO",IF(F273="","ES NECESARIO ESTABLECER EL NÚMERO DE PLAZAS",IF(G273="","SE NECESITA ESTABLECER UN MONTO MENSUAL",F273*G273*12)))</f>
        <v>SE REQUIERE ASIGNAR LA FUENTE DE FINANCIAMIENTO</v>
      </c>
      <c r="I273" s="292"/>
      <c r="J273" s="292"/>
      <c r="K273" s="292"/>
      <c r="L273" s="292"/>
      <c r="M273" s="292"/>
      <c r="N273" s="292"/>
      <c r="O273" s="289" t="n">
        <f aca="false">SUM(H273:N273)</f>
        <v>0</v>
      </c>
    </row>
    <row r="274" customFormat="false" ht="15" hidden="false" customHeight="false" outlineLevel="0" collapsed="false">
      <c r="A274" s="263"/>
      <c r="B274" s="263"/>
      <c r="C274" s="294"/>
      <c r="D274" s="290" t="n">
        <v>113</v>
      </c>
      <c r="E274" s="286"/>
      <c r="F274" s="291"/>
      <c r="G274" s="293"/>
      <c r="H274" s="288" t="str">
        <f aca="false">IF(E274="","SE REQUIERE ASIGNAR LA FUENTE DE FINANCIAMIENTO",IF(F274="","ES NECESARIO ESTABLECER EL NÚMERO DE PLAZAS",IF(G274="","SE NECESITA ESTABLECER UN MONTO MENSUAL",F274*G274*12)))</f>
        <v>SE REQUIERE ASIGNAR LA FUENTE DE FINANCIAMIENTO</v>
      </c>
      <c r="I274" s="293"/>
      <c r="J274" s="293"/>
      <c r="K274" s="293"/>
      <c r="L274" s="293"/>
      <c r="M274" s="293"/>
      <c r="N274" s="293"/>
      <c r="O274" s="289" t="n">
        <f aca="false">SUM(H274:N274)</f>
        <v>0</v>
      </c>
    </row>
    <row r="275" customFormat="false" ht="15" hidden="false" customHeight="false" outlineLevel="0" collapsed="false">
      <c r="A275" s="263"/>
      <c r="B275" s="263"/>
      <c r="C275" s="294"/>
      <c r="D275" s="290" t="n">
        <v>113</v>
      </c>
      <c r="E275" s="286"/>
      <c r="F275" s="291"/>
      <c r="G275" s="292"/>
      <c r="H275" s="288" t="str">
        <f aca="false">IF(E275="","SE REQUIERE ASIGNAR LA FUENTE DE FINANCIAMIENTO",IF(F275="","ES NECESARIO ESTABLECER EL NÚMERO DE PLAZAS",IF(G275="","SE NECESITA ESTABLECER UN MONTO MENSUAL",F275*G275*12)))</f>
        <v>SE REQUIERE ASIGNAR LA FUENTE DE FINANCIAMIENTO</v>
      </c>
      <c r="I275" s="292"/>
      <c r="J275" s="292"/>
      <c r="K275" s="292"/>
      <c r="L275" s="292"/>
      <c r="M275" s="292"/>
      <c r="N275" s="292"/>
      <c r="O275" s="289" t="n">
        <f aca="false">SUM(H275:N275)</f>
        <v>0</v>
      </c>
    </row>
    <row r="276" customFormat="false" ht="15" hidden="false" customHeight="false" outlineLevel="0" collapsed="false">
      <c r="A276" s="263"/>
      <c r="B276" s="263"/>
      <c r="C276" s="294"/>
      <c r="D276" s="290" t="n">
        <v>113</v>
      </c>
      <c r="E276" s="286"/>
      <c r="F276" s="291"/>
      <c r="G276" s="293"/>
      <c r="H276" s="288" t="str">
        <f aca="false">IF(E276="","SE REQUIERE ASIGNAR LA FUENTE DE FINANCIAMIENTO",IF(F276="","ES NECESARIO ESTABLECER EL NÚMERO DE PLAZAS",IF(G276="","SE NECESITA ESTABLECER UN MONTO MENSUAL",F276*G276*12)))</f>
        <v>SE REQUIERE ASIGNAR LA FUENTE DE FINANCIAMIENTO</v>
      </c>
      <c r="I276" s="293"/>
      <c r="J276" s="293"/>
      <c r="K276" s="293"/>
      <c r="L276" s="293"/>
      <c r="M276" s="293"/>
      <c r="N276" s="293"/>
      <c r="O276" s="289" t="n">
        <f aca="false">SUM(H276:N276)</f>
        <v>0</v>
      </c>
    </row>
    <row r="277" customFormat="false" ht="15" hidden="false" customHeight="false" outlineLevel="0" collapsed="false">
      <c r="A277" s="263"/>
      <c r="B277" s="263"/>
      <c r="C277" s="294"/>
      <c r="D277" s="290" t="n">
        <v>113</v>
      </c>
      <c r="E277" s="286"/>
      <c r="F277" s="291"/>
      <c r="G277" s="293"/>
      <c r="H277" s="288" t="str">
        <f aca="false">IF(E277="","SE REQUIERE ASIGNAR LA FUENTE DE FINANCIAMIENTO",IF(F277="","ES NECESARIO ESTABLECER EL NÚMERO DE PLAZAS",IF(G277="","SE NECESITA ESTABLECER UN MONTO MENSUAL",F277*G277*12)))</f>
        <v>SE REQUIERE ASIGNAR LA FUENTE DE FINANCIAMIENTO</v>
      </c>
      <c r="I277" s="293"/>
      <c r="J277" s="293"/>
      <c r="K277" s="293"/>
      <c r="L277" s="293"/>
      <c r="M277" s="293"/>
      <c r="N277" s="293"/>
      <c r="O277" s="289" t="n">
        <f aca="false">SUM(H277:N277)</f>
        <v>0</v>
      </c>
    </row>
    <row r="278" customFormat="false" ht="15" hidden="false" customHeight="false" outlineLevel="0" collapsed="false">
      <c r="A278" s="263"/>
      <c r="B278" s="263"/>
      <c r="C278" s="294"/>
      <c r="D278" s="290" t="n">
        <v>113</v>
      </c>
      <c r="E278" s="286"/>
      <c r="F278" s="291"/>
      <c r="G278" s="293"/>
      <c r="H278" s="288" t="str">
        <f aca="false">IF(E278="","SE REQUIERE ASIGNAR LA FUENTE DE FINANCIAMIENTO",IF(F278="","ES NECESARIO ESTABLECER EL NÚMERO DE PLAZAS",IF(G278="","SE NECESITA ESTABLECER UN MONTO MENSUAL",F278*G278*12)))</f>
        <v>SE REQUIERE ASIGNAR LA FUENTE DE FINANCIAMIENTO</v>
      </c>
      <c r="I278" s="293"/>
      <c r="J278" s="293"/>
      <c r="K278" s="293"/>
      <c r="L278" s="293"/>
      <c r="M278" s="293"/>
      <c r="N278" s="293"/>
      <c r="O278" s="289" t="n">
        <f aca="false">SUM(H278:N278)</f>
        <v>0</v>
      </c>
    </row>
    <row r="279" customFormat="false" ht="15" hidden="false" customHeight="false" outlineLevel="0" collapsed="false">
      <c r="A279" s="263"/>
      <c r="B279" s="263"/>
      <c r="C279" s="294"/>
      <c r="D279" s="290" t="n">
        <v>113</v>
      </c>
      <c r="E279" s="286"/>
      <c r="F279" s="291"/>
      <c r="G279" s="293"/>
      <c r="H279" s="288" t="str">
        <f aca="false">IF(E279="","SE REQUIERE ASIGNAR LA FUENTE DE FINANCIAMIENTO",IF(F279="","ES NECESARIO ESTABLECER EL NÚMERO DE PLAZAS",IF(G279="","SE NECESITA ESTABLECER UN MONTO MENSUAL",F279*G279*12)))</f>
        <v>SE REQUIERE ASIGNAR LA FUENTE DE FINANCIAMIENTO</v>
      </c>
      <c r="I279" s="293"/>
      <c r="J279" s="293"/>
      <c r="K279" s="293"/>
      <c r="L279" s="293"/>
      <c r="M279" s="293"/>
      <c r="N279" s="293"/>
      <c r="O279" s="289" t="n">
        <f aca="false">SUM(H279:N279)</f>
        <v>0</v>
      </c>
    </row>
    <row r="280" customFormat="false" ht="15" hidden="false" customHeight="false" outlineLevel="0" collapsed="false">
      <c r="A280" s="263"/>
      <c r="B280" s="263"/>
      <c r="C280" s="294"/>
      <c r="D280" s="290" t="n">
        <v>113</v>
      </c>
      <c r="E280" s="286"/>
      <c r="F280" s="291"/>
      <c r="G280" s="293"/>
      <c r="H280" s="288" t="str">
        <f aca="false">IF(E280="","SE REQUIERE ASIGNAR LA FUENTE DE FINANCIAMIENTO",IF(F280="","ES NECESARIO ESTABLECER EL NÚMERO DE PLAZAS",IF(G280="","SE NECESITA ESTABLECER UN MONTO MENSUAL",F280*G280*12)))</f>
        <v>SE REQUIERE ASIGNAR LA FUENTE DE FINANCIAMIENTO</v>
      </c>
      <c r="I280" s="293"/>
      <c r="J280" s="293"/>
      <c r="K280" s="293"/>
      <c r="L280" s="293"/>
      <c r="M280" s="293"/>
      <c r="N280" s="293"/>
      <c r="O280" s="289" t="n">
        <f aca="false">SUM(H280:N280)</f>
        <v>0</v>
      </c>
    </row>
    <row r="281" customFormat="false" ht="15" hidden="false" customHeight="false" outlineLevel="0" collapsed="false">
      <c r="A281" s="263"/>
      <c r="B281" s="263"/>
      <c r="C281" s="294"/>
      <c r="D281" s="290" t="n">
        <v>113</v>
      </c>
      <c r="E281" s="286"/>
      <c r="F281" s="291"/>
      <c r="G281" s="293"/>
      <c r="H281" s="288" t="str">
        <f aca="false">IF(E281="","SE REQUIERE ASIGNAR LA FUENTE DE FINANCIAMIENTO",IF(F281="","ES NECESARIO ESTABLECER EL NÚMERO DE PLAZAS",IF(G281="","SE NECESITA ESTABLECER UN MONTO MENSUAL",F281*G281*12)))</f>
        <v>SE REQUIERE ASIGNAR LA FUENTE DE FINANCIAMIENTO</v>
      </c>
      <c r="I281" s="293"/>
      <c r="J281" s="293"/>
      <c r="K281" s="293"/>
      <c r="L281" s="293"/>
      <c r="M281" s="293"/>
      <c r="N281" s="293"/>
      <c r="O281" s="289" t="n">
        <f aca="false">SUM(H281:N281)</f>
        <v>0</v>
      </c>
    </row>
    <row r="282" customFormat="false" ht="15" hidden="false" customHeight="false" outlineLevel="0" collapsed="false">
      <c r="A282" s="263"/>
      <c r="B282" s="263"/>
      <c r="C282" s="294"/>
      <c r="D282" s="290" t="n">
        <v>113</v>
      </c>
      <c r="E282" s="286"/>
      <c r="F282" s="291"/>
      <c r="G282" s="293"/>
      <c r="H282" s="288" t="str">
        <f aca="false">IF(E282="","SE REQUIERE ASIGNAR LA FUENTE DE FINANCIAMIENTO",IF(F282="","ES NECESARIO ESTABLECER EL NÚMERO DE PLAZAS",IF(G282="","SE NECESITA ESTABLECER UN MONTO MENSUAL",F282*G282*12)))</f>
        <v>SE REQUIERE ASIGNAR LA FUENTE DE FINANCIAMIENTO</v>
      </c>
      <c r="I282" s="293"/>
      <c r="J282" s="293"/>
      <c r="K282" s="293"/>
      <c r="L282" s="293"/>
      <c r="M282" s="293"/>
      <c r="N282" s="293"/>
      <c r="O282" s="289" t="n">
        <f aca="false">SUM(H282:N282)</f>
        <v>0</v>
      </c>
    </row>
    <row r="283" customFormat="false" ht="15" hidden="false" customHeight="false" outlineLevel="0" collapsed="false">
      <c r="A283" s="263"/>
      <c r="B283" s="263"/>
      <c r="C283" s="294"/>
      <c r="D283" s="290" t="n">
        <v>113</v>
      </c>
      <c r="E283" s="286"/>
      <c r="F283" s="291"/>
      <c r="G283" s="293"/>
      <c r="H283" s="288" t="str">
        <f aca="false">IF(E283="","SE REQUIERE ASIGNAR LA FUENTE DE FINANCIAMIENTO",IF(F283="","ES NECESARIO ESTABLECER EL NÚMERO DE PLAZAS",IF(G283="","SE NECESITA ESTABLECER UN MONTO MENSUAL",F283*G283*12)))</f>
        <v>SE REQUIERE ASIGNAR LA FUENTE DE FINANCIAMIENTO</v>
      </c>
      <c r="I283" s="293"/>
      <c r="J283" s="293"/>
      <c r="K283" s="293"/>
      <c r="L283" s="293"/>
      <c r="M283" s="293"/>
      <c r="N283" s="293"/>
      <c r="O283" s="289" t="n">
        <f aca="false">SUM(H283:N283)</f>
        <v>0</v>
      </c>
    </row>
    <row r="284" customFormat="false" ht="15" hidden="false" customHeight="false" outlineLevel="0" collapsed="false">
      <c r="A284" s="263"/>
      <c r="B284" s="263"/>
      <c r="C284" s="294"/>
      <c r="D284" s="290" t="n">
        <v>113</v>
      </c>
      <c r="E284" s="286"/>
      <c r="F284" s="291"/>
      <c r="G284" s="292"/>
      <c r="H284" s="288" t="str">
        <f aca="false">IF(E284="","SE REQUIERE ASIGNAR LA FUENTE DE FINANCIAMIENTO",IF(F284="","ES NECESARIO ESTABLECER EL NÚMERO DE PLAZAS",IF(G284="","SE NECESITA ESTABLECER UN MONTO MENSUAL",F284*G284*12)))</f>
        <v>SE REQUIERE ASIGNAR LA FUENTE DE FINANCIAMIENTO</v>
      </c>
      <c r="I284" s="292"/>
      <c r="J284" s="292"/>
      <c r="K284" s="292"/>
      <c r="L284" s="292"/>
      <c r="M284" s="292"/>
      <c r="N284" s="292"/>
      <c r="O284" s="289" t="n">
        <f aca="false">SUM(H284:N284)</f>
        <v>0</v>
      </c>
    </row>
    <row r="285" customFormat="false" ht="15" hidden="false" customHeight="false" outlineLevel="0" collapsed="false">
      <c r="A285" s="263"/>
      <c r="B285" s="263"/>
      <c r="C285" s="294"/>
      <c r="D285" s="290" t="n">
        <v>113</v>
      </c>
      <c r="E285" s="286"/>
      <c r="F285" s="291"/>
      <c r="G285" s="293"/>
      <c r="H285" s="288" t="str">
        <f aca="false">IF(E285="","SE REQUIERE ASIGNAR LA FUENTE DE FINANCIAMIENTO",IF(F285="","ES NECESARIO ESTABLECER EL NÚMERO DE PLAZAS",IF(G285="","SE NECESITA ESTABLECER UN MONTO MENSUAL",F285*G285*12)))</f>
        <v>SE REQUIERE ASIGNAR LA FUENTE DE FINANCIAMIENTO</v>
      </c>
      <c r="I285" s="293"/>
      <c r="J285" s="293"/>
      <c r="K285" s="293"/>
      <c r="L285" s="293"/>
      <c r="M285" s="293"/>
      <c r="N285" s="293"/>
      <c r="O285" s="289" t="n">
        <f aca="false">SUM(H285:N285)</f>
        <v>0</v>
      </c>
    </row>
    <row r="286" customFormat="false" ht="15" hidden="false" customHeight="false" outlineLevel="0" collapsed="false">
      <c r="A286" s="263"/>
      <c r="B286" s="263"/>
      <c r="C286" s="294"/>
      <c r="D286" s="290" t="n">
        <v>113</v>
      </c>
      <c r="E286" s="286"/>
      <c r="F286" s="291"/>
      <c r="G286" s="293"/>
      <c r="H286" s="288" t="str">
        <f aca="false">IF(E286="","SE REQUIERE ASIGNAR LA FUENTE DE FINANCIAMIENTO",IF(F286="","ES NECESARIO ESTABLECER EL NÚMERO DE PLAZAS",IF(G286="","SE NECESITA ESTABLECER UN MONTO MENSUAL",F286*G286*12)))</f>
        <v>SE REQUIERE ASIGNAR LA FUENTE DE FINANCIAMIENTO</v>
      </c>
      <c r="I286" s="293"/>
      <c r="J286" s="293"/>
      <c r="K286" s="293"/>
      <c r="L286" s="293"/>
      <c r="M286" s="293"/>
      <c r="N286" s="293"/>
      <c r="O286" s="289" t="n">
        <f aca="false">SUM(H286:N286)</f>
        <v>0</v>
      </c>
    </row>
    <row r="287" customFormat="false" ht="15" hidden="false" customHeight="false" outlineLevel="0" collapsed="false">
      <c r="A287" s="263"/>
      <c r="B287" s="263"/>
      <c r="C287" s="294"/>
      <c r="D287" s="290" t="n">
        <v>113</v>
      </c>
      <c r="E287" s="286"/>
      <c r="F287" s="291"/>
      <c r="G287" s="293"/>
      <c r="H287" s="288" t="str">
        <f aca="false">IF(E287="","SE REQUIERE ASIGNAR LA FUENTE DE FINANCIAMIENTO",IF(F287="","ES NECESARIO ESTABLECER EL NÚMERO DE PLAZAS",IF(G287="","SE NECESITA ESTABLECER UN MONTO MENSUAL",F287*G287*12)))</f>
        <v>SE REQUIERE ASIGNAR LA FUENTE DE FINANCIAMIENTO</v>
      </c>
      <c r="I287" s="293"/>
      <c r="J287" s="293"/>
      <c r="K287" s="293"/>
      <c r="L287" s="293"/>
      <c r="M287" s="293"/>
      <c r="N287" s="293"/>
      <c r="O287" s="289" t="n">
        <f aca="false">SUM(H287:N287)</f>
        <v>0</v>
      </c>
    </row>
    <row r="288" customFormat="false" ht="15" hidden="false" customHeight="false" outlineLevel="0" collapsed="false">
      <c r="A288" s="263"/>
      <c r="B288" s="263"/>
      <c r="C288" s="294"/>
      <c r="D288" s="290" t="n">
        <v>113</v>
      </c>
      <c r="E288" s="286"/>
      <c r="F288" s="291"/>
      <c r="G288" s="293"/>
      <c r="H288" s="288" t="str">
        <f aca="false">IF(E288="","SE REQUIERE ASIGNAR LA FUENTE DE FINANCIAMIENTO",IF(F288="","ES NECESARIO ESTABLECER EL NÚMERO DE PLAZAS",IF(G288="","SE NECESITA ESTABLECER UN MONTO MENSUAL",F288*G288*12)))</f>
        <v>SE REQUIERE ASIGNAR LA FUENTE DE FINANCIAMIENTO</v>
      </c>
      <c r="I288" s="293"/>
      <c r="J288" s="293"/>
      <c r="K288" s="293"/>
      <c r="L288" s="293"/>
      <c r="M288" s="293"/>
      <c r="N288" s="293"/>
      <c r="O288" s="289" t="n">
        <f aca="false">SUM(H288:N288)</f>
        <v>0</v>
      </c>
    </row>
    <row r="289" customFormat="false" ht="15" hidden="false" customHeight="false" outlineLevel="0" collapsed="false">
      <c r="A289" s="263"/>
      <c r="B289" s="263"/>
      <c r="C289" s="294"/>
      <c r="D289" s="290" t="n">
        <v>113</v>
      </c>
      <c r="E289" s="286"/>
      <c r="F289" s="291"/>
      <c r="G289" s="293"/>
      <c r="H289" s="288" t="str">
        <f aca="false">IF(E289="","SE REQUIERE ASIGNAR LA FUENTE DE FINANCIAMIENTO",IF(F289="","ES NECESARIO ESTABLECER EL NÚMERO DE PLAZAS",IF(G289="","SE NECESITA ESTABLECER UN MONTO MENSUAL",F289*G289*12)))</f>
        <v>SE REQUIERE ASIGNAR LA FUENTE DE FINANCIAMIENTO</v>
      </c>
      <c r="I289" s="293"/>
      <c r="J289" s="293"/>
      <c r="K289" s="293"/>
      <c r="L289" s="293"/>
      <c r="M289" s="293"/>
      <c r="N289" s="293"/>
      <c r="O289" s="289" t="n">
        <f aca="false">SUM(H289:N289)</f>
        <v>0</v>
      </c>
    </row>
    <row r="290" customFormat="false" ht="15" hidden="false" customHeight="false" outlineLevel="0" collapsed="false">
      <c r="A290" s="263"/>
      <c r="B290" s="263"/>
      <c r="C290" s="294"/>
      <c r="D290" s="290" t="n">
        <v>113</v>
      </c>
      <c r="E290" s="286"/>
      <c r="F290" s="291"/>
      <c r="G290" s="293"/>
      <c r="H290" s="288" t="str">
        <f aca="false">IF(E290="","SE REQUIERE ASIGNAR LA FUENTE DE FINANCIAMIENTO",IF(F290="","ES NECESARIO ESTABLECER EL NÚMERO DE PLAZAS",IF(G290="","SE NECESITA ESTABLECER UN MONTO MENSUAL",F290*G290*12)))</f>
        <v>SE REQUIERE ASIGNAR LA FUENTE DE FINANCIAMIENTO</v>
      </c>
      <c r="I290" s="293"/>
      <c r="J290" s="293"/>
      <c r="K290" s="293"/>
      <c r="L290" s="293"/>
      <c r="M290" s="293"/>
      <c r="N290" s="293"/>
      <c r="O290" s="289" t="n">
        <f aca="false">SUM(H290:N290)</f>
        <v>0</v>
      </c>
    </row>
    <row r="291" customFormat="false" ht="15" hidden="false" customHeight="false" outlineLevel="0" collapsed="false">
      <c r="A291" s="263"/>
      <c r="B291" s="263"/>
      <c r="C291" s="294"/>
      <c r="D291" s="290" t="n">
        <v>113</v>
      </c>
      <c r="E291" s="286"/>
      <c r="F291" s="291"/>
      <c r="G291" s="293"/>
      <c r="H291" s="288" t="str">
        <f aca="false">IF(E291="","SE REQUIERE ASIGNAR LA FUENTE DE FINANCIAMIENTO",IF(F291="","ES NECESARIO ESTABLECER EL NÚMERO DE PLAZAS",IF(G291="","SE NECESITA ESTABLECER UN MONTO MENSUAL",F291*G291*12)))</f>
        <v>SE REQUIERE ASIGNAR LA FUENTE DE FINANCIAMIENTO</v>
      </c>
      <c r="I291" s="293"/>
      <c r="J291" s="293"/>
      <c r="K291" s="293"/>
      <c r="L291" s="293"/>
      <c r="M291" s="293"/>
      <c r="N291" s="293"/>
      <c r="O291" s="289" t="n">
        <f aca="false">SUM(H291:N291)</f>
        <v>0</v>
      </c>
    </row>
    <row r="292" customFormat="false" ht="15" hidden="false" customHeight="false" outlineLevel="0" collapsed="false">
      <c r="A292" s="263"/>
      <c r="B292" s="263"/>
      <c r="C292" s="294"/>
      <c r="D292" s="290" t="n">
        <v>113</v>
      </c>
      <c r="E292" s="286"/>
      <c r="F292" s="291"/>
      <c r="G292" s="293"/>
      <c r="H292" s="288" t="str">
        <f aca="false">IF(E292="","SE REQUIERE ASIGNAR LA FUENTE DE FINANCIAMIENTO",IF(F292="","ES NECESARIO ESTABLECER EL NÚMERO DE PLAZAS",IF(G292="","SE NECESITA ESTABLECER UN MONTO MENSUAL",F292*G292*12)))</f>
        <v>SE REQUIERE ASIGNAR LA FUENTE DE FINANCIAMIENTO</v>
      </c>
      <c r="I292" s="293"/>
      <c r="J292" s="293"/>
      <c r="K292" s="293"/>
      <c r="L292" s="293"/>
      <c r="M292" s="293"/>
      <c r="N292" s="293"/>
      <c r="O292" s="289" t="n">
        <f aca="false">SUM(H292:N292)</f>
        <v>0</v>
      </c>
    </row>
    <row r="293" customFormat="false" ht="15" hidden="false" customHeight="false" outlineLevel="0" collapsed="false">
      <c r="A293" s="263"/>
      <c r="B293" s="263"/>
      <c r="C293" s="294"/>
      <c r="D293" s="290" t="n">
        <v>113</v>
      </c>
      <c r="E293" s="286"/>
      <c r="F293" s="291"/>
      <c r="G293" s="293"/>
      <c r="H293" s="288" t="str">
        <f aca="false">IF(E293="","SE REQUIERE ASIGNAR LA FUENTE DE FINANCIAMIENTO",IF(F293="","ES NECESARIO ESTABLECER EL NÚMERO DE PLAZAS",IF(G293="","SE NECESITA ESTABLECER UN MONTO MENSUAL",F293*G293*12)))</f>
        <v>SE REQUIERE ASIGNAR LA FUENTE DE FINANCIAMIENTO</v>
      </c>
      <c r="I293" s="293"/>
      <c r="J293" s="293"/>
      <c r="K293" s="293"/>
      <c r="L293" s="293"/>
      <c r="M293" s="293"/>
      <c r="N293" s="293"/>
      <c r="O293" s="289" t="n">
        <f aca="false">SUM(H293:N293)</f>
        <v>0</v>
      </c>
    </row>
    <row r="294" customFormat="false" ht="15" hidden="false" customHeight="false" outlineLevel="0" collapsed="false">
      <c r="A294" s="263"/>
      <c r="B294" s="263"/>
      <c r="C294" s="294"/>
      <c r="D294" s="290" t="n">
        <v>113</v>
      </c>
      <c r="E294" s="286"/>
      <c r="F294" s="291"/>
      <c r="G294" s="292"/>
      <c r="H294" s="288" t="str">
        <f aca="false">IF(E294="","SE REQUIERE ASIGNAR LA FUENTE DE FINANCIAMIENTO",IF(F294="","ES NECESARIO ESTABLECER EL NÚMERO DE PLAZAS",IF(G294="","SE NECESITA ESTABLECER UN MONTO MENSUAL",F294*G294*12)))</f>
        <v>SE REQUIERE ASIGNAR LA FUENTE DE FINANCIAMIENTO</v>
      </c>
      <c r="I294" s="292"/>
      <c r="J294" s="292"/>
      <c r="K294" s="292"/>
      <c r="L294" s="292"/>
      <c r="M294" s="292"/>
      <c r="N294" s="292"/>
      <c r="O294" s="289" t="n">
        <f aca="false">SUM(H294:N294)</f>
        <v>0</v>
      </c>
    </row>
    <row r="295" customFormat="false" ht="15" hidden="false" customHeight="false" outlineLevel="0" collapsed="false">
      <c r="A295" s="263"/>
      <c r="B295" s="263"/>
      <c r="C295" s="294"/>
      <c r="D295" s="290" t="n">
        <v>113</v>
      </c>
      <c r="E295" s="286"/>
      <c r="F295" s="291"/>
      <c r="G295" s="293"/>
      <c r="H295" s="288" t="str">
        <f aca="false">IF(E295="","SE REQUIERE ASIGNAR LA FUENTE DE FINANCIAMIENTO",IF(F295="","ES NECESARIO ESTABLECER EL NÚMERO DE PLAZAS",IF(G295="","SE NECESITA ESTABLECER UN MONTO MENSUAL",F295*G295*12)))</f>
        <v>SE REQUIERE ASIGNAR LA FUENTE DE FINANCIAMIENTO</v>
      </c>
      <c r="I295" s="293"/>
      <c r="J295" s="293"/>
      <c r="K295" s="293"/>
      <c r="L295" s="293"/>
      <c r="M295" s="293"/>
      <c r="N295" s="293"/>
      <c r="O295" s="289" t="n">
        <f aca="false">SUM(H295:N295)</f>
        <v>0</v>
      </c>
    </row>
    <row r="296" customFormat="false" ht="15" hidden="false" customHeight="false" outlineLevel="0" collapsed="false">
      <c r="A296" s="263"/>
      <c r="B296" s="263"/>
      <c r="C296" s="294"/>
      <c r="D296" s="290" t="n">
        <v>113</v>
      </c>
      <c r="E296" s="286"/>
      <c r="F296" s="291"/>
      <c r="G296" s="293"/>
      <c r="H296" s="288" t="str">
        <f aca="false">IF(E296="","SE REQUIERE ASIGNAR LA FUENTE DE FINANCIAMIENTO",IF(F296="","ES NECESARIO ESTABLECER EL NÚMERO DE PLAZAS",IF(G296="","SE NECESITA ESTABLECER UN MONTO MENSUAL",F296*G296*12)))</f>
        <v>SE REQUIERE ASIGNAR LA FUENTE DE FINANCIAMIENTO</v>
      </c>
      <c r="I296" s="293"/>
      <c r="J296" s="293"/>
      <c r="K296" s="293"/>
      <c r="L296" s="293"/>
      <c r="M296" s="293"/>
      <c r="N296" s="293"/>
      <c r="O296" s="289" t="n">
        <f aca="false">SUM(H296:N296)</f>
        <v>0</v>
      </c>
    </row>
    <row r="297" customFormat="false" ht="15" hidden="false" customHeight="false" outlineLevel="0" collapsed="false">
      <c r="A297" s="263"/>
      <c r="B297" s="263"/>
      <c r="C297" s="294"/>
      <c r="D297" s="290" t="n">
        <v>113</v>
      </c>
      <c r="E297" s="286"/>
      <c r="F297" s="291"/>
      <c r="G297" s="293"/>
      <c r="H297" s="288" t="str">
        <f aca="false">IF(E297="","SE REQUIERE ASIGNAR LA FUENTE DE FINANCIAMIENTO",IF(F297="","ES NECESARIO ESTABLECER EL NÚMERO DE PLAZAS",IF(G297="","SE NECESITA ESTABLECER UN MONTO MENSUAL",F297*G297*12)))</f>
        <v>SE REQUIERE ASIGNAR LA FUENTE DE FINANCIAMIENTO</v>
      </c>
      <c r="I297" s="293"/>
      <c r="J297" s="293"/>
      <c r="K297" s="293"/>
      <c r="L297" s="293"/>
      <c r="M297" s="293"/>
      <c r="N297" s="293"/>
      <c r="O297" s="289" t="n">
        <f aca="false">SUM(H297:N297)</f>
        <v>0</v>
      </c>
    </row>
    <row r="298" customFormat="false" ht="15" hidden="false" customHeight="false" outlineLevel="0" collapsed="false">
      <c r="A298" s="263"/>
      <c r="B298" s="263"/>
      <c r="C298" s="294"/>
      <c r="D298" s="290" t="n">
        <v>113</v>
      </c>
      <c r="E298" s="286"/>
      <c r="F298" s="291"/>
      <c r="G298" s="293"/>
      <c r="H298" s="288" t="str">
        <f aca="false">IF(E298="","SE REQUIERE ASIGNAR LA FUENTE DE FINANCIAMIENTO",IF(F298="","ES NECESARIO ESTABLECER EL NÚMERO DE PLAZAS",IF(G298="","SE NECESITA ESTABLECER UN MONTO MENSUAL",F298*G298*12)))</f>
        <v>SE REQUIERE ASIGNAR LA FUENTE DE FINANCIAMIENTO</v>
      </c>
      <c r="I298" s="293"/>
      <c r="J298" s="293"/>
      <c r="K298" s="293"/>
      <c r="L298" s="293"/>
      <c r="M298" s="293"/>
      <c r="N298" s="293"/>
      <c r="O298" s="289" t="n">
        <f aca="false">SUM(H298:N298)</f>
        <v>0</v>
      </c>
    </row>
    <row r="299" customFormat="false" ht="15" hidden="false" customHeight="false" outlineLevel="0" collapsed="false">
      <c r="A299" s="263"/>
      <c r="B299" s="263"/>
      <c r="C299" s="294"/>
      <c r="D299" s="290" t="n">
        <v>113</v>
      </c>
      <c r="E299" s="286"/>
      <c r="F299" s="291"/>
      <c r="G299" s="292"/>
      <c r="H299" s="288" t="str">
        <f aca="false">IF(E299="","SE REQUIERE ASIGNAR LA FUENTE DE FINANCIAMIENTO",IF(F299="","ES NECESARIO ESTABLECER EL NÚMERO DE PLAZAS",IF(G299="","SE NECESITA ESTABLECER UN MONTO MENSUAL",F299*G299*12)))</f>
        <v>SE REQUIERE ASIGNAR LA FUENTE DE FINANCIAMIENTO</v>
      </c>
      <c r="I299" s="292"/>
      <c r="J299" s="292"/>
      <c r="K299" s="292"/>
      <c r="L299" s="292"/>
      <c r="M299" s="292"/>
      <c r="N299" s="292"/>
      <c r="O299" s="289" t="n">
        <f aca="false">SUM(H299:N299)</f>
        <v>0</v>
      </c>
    </row>
    <row r="300" customFormat="false" ht="15" hidden="false" customHeight="false" outlineLevel="0" collapsed="false">
      <c r="A300" s="263"/>
      <c r="B300" s="263"/>
      <c r="C300" s="294"/>
      <c r="D300" s="290" t="n">
        <v>113</v>
      </c>
      <c r="E300" s="286"/>
      <c r="F300" s="291"/>
      <c r="G300" s="293"/>
      <c r="H300" s="288" t="str">
        <f aca="false">IF(E300="","SE REQUIERE ASIGNAR LA FUENTE DE FINANCIAMIENTO",IF(F300="","ES NECESARIO ESTABLECER EL NÚMERO DE PLAZAS",IF(G300="","SE NECESITA ESTABLECER UN MONTO MENSUAL",F300*G300*12)))</f>
        <v>SE REQUIERE ASIGNAR LA FUENTE DE FINANCIAMIENTO</v>
      </c>
      <c r="I300" s="293"/>
      <c r="J300" s="293"/>
      <c r="K300" s="293"/>
      <c r="L300" s="293"/>
      <c r="M300" s="293"/>
      <c r="N300" s="293"/>
      <c r="O300" s="289" t="n">
        <f aca="false">SUM(H300:N300)</f>
        <v>0</v>
      </c>
    </row>
    <row r="301" customFormat="false" ht="15" hidden="false" customHeight="false" outlineLevel="0" collapsed="false">
      <c r="A301" s="263"/>
      <c r="B301" s="263"/>
      <c r="C301" s="294"/>
      <c r="D301" s="290" t="n">
        <v>113</v>
      </c>
      <c r="E301" s="286"/>
      <c r="F301" s="291"/>
      <c r="G301" s="293"/>
      <c r="H301" s="288" t="str">
        <f aca="false">IF(E301="","SE REQUIERE ASIGNAR LA FUENTE DE FINANCIAMIENTO",IF(F301="","ES NECESARIO ESTABLECER EL NÚMERO DE PLAZAS",IF(G301="","SE NECESITA ESTABLECER UN MONTO MENSUAL",F301*G301*12)))</f>
        <v>SE REQUIERE ASIGNAR LA FUENTE DE FINANCIAMIENTO</v>
      </c>
      <c r="I301" s="293"/>
      <c r="J301" s="293"/>
      <c r="K301" s="293"/>
      <c r="L301" s="293"/>
      <c r="M301" s="293"/>
      <c r="N301" s="293"/>
      <c r="O301" s="289" t="n">
        <f aca="false">SUM(H301:N301)</f>
        <v>0</v>
      </c>
    </row>
    <row r="302" customFormat="false" ht="15" hidden="false" customHeight="false" outlineLevel="0" collapsed="false">
      <c r="A302" s="263"/>
      <c r="B302" s="263"/>
      <c r="C302" s="294"/>
      <c r="D302" s="290" t="n">
        <v>113</v>
      </c>
      <c r="E302" s="286"/>
      <c r="F302" s="291"/>
      <c r="G302" s="293"/>
      <c r="H302" s="288" t="str">
        <f aca="false">IF(E302="","SE REQUIERE ASIGNAR LA FUENTE DE FINANCIAMIENTO",IF(F302="","ES NECESARIO ESTABLECER EL NÚMERO DE PLAZAS",IF(G302="","SE NECESITA ESTABLECER UN MONTO MENSUAL",F302*G302*12)))</f>
        <v>SE REQUIERE ASIGNAR LA FUENTE DE FINANCIAMIENTO</v>
      </c>
      <c r="I302" s="293"/>
      <c r="J302" s="293"/>
      <c r="K302" s="293"/>
      <c r="L302" s="293"/>
      <c r="M302" s="293"/>
      <c r="N302" s="293"/>
      <c r="O302" s="289" t="n">
        <f aca="false">SUM(H302:N302)</f>
        <v>0</v>
      </c>
    </row>
    <row r="303" customFormat="false" ht="15" hidden="false" customHeight="false" outlineLevel="0" collapsed="false">
      <c r="A303" s="263"/>
      <c r="B303" s="263"/>
      <c r="C303" s="294"/>
      <c r="D303" s="290" t="n">
        <v>113</v>
      </c>
      <c r="E303" s="286"/>
      <c r="F303" s="291"/>
      <c r="G303" s="293"/>
      <c r="H303" s="288" t="str">
        <f aca="false">IF(E303="","SE REQUIERE ASIGNAR LA FUENTE DE FINANCIAMIENTO",IF(F303="","ES NECESARIO ESTABLECER EL NÚMERO DE PLAZAS",IF(G303="","SE NECESITA ESTABLECER UN MONTO MENSUAL",F303*G303*12)))</f>
        <v>SE REQUIERE ASIGNAR LA FUENTE DE FINANCIAMIENTO</v>
      </c>
      <c r="I303" s="293"/>
      <c r="J303" s="293"/>
      <c r="K303" s="293"/>
      <c r="L303" s="293"/>
      <c r="M303" s="293"/>
      <c r="N303" s="293"/>
      <c r="O303" s="289" t="n">
        <f aca="false">SUM(H303:N303)</f>
        <v>0</v>
      </c>
    </row>
    <row r="304" customFormat="false" ht="15" hidden="false" customHeight="false" outlineLevel="0" collapsed="false">
      <c r="A304" s="263"/>
      <c r="B304" s="263"/>
      <c r="C304" s="294"/>
      <c r="D304" s="290" t="n">
        <v>113</v>
      </c>
      <c r="E304" s="286"/>
      <c r="F304" s="291"/>
      <c r="G304" s="293"/>
      <c r="H304" s="288" t="str">
        <f aca="false">IF(E304="","SE REQUIERE ASIGNAR LA FUENTE DE FINANCIAMIENTO",IF(F304="","ES NECESARIO ESTABLECER EL NÚMERO DE PLAZAS",IF(G304="","SE NECESITA ESTABLECER UN MONTO MENSUAL",F304*G304*12)))</f>
        <v>SE REQUIERE ASIGNAR LA FUENTE DE FINANCIAMIENTO</v>
      </c>
      <c r="I304" s="293"/>
      <c r="J304" s="293"/>
      <c r="K304" s="293"/>
      <c r="L304" s="293"/>
      <c r="M304" s="293"/>
      <c r="N304" s="293"/>
      <c r="O304" s="289" t="n">
        <f aca="false">SUM(H304:N304)</f>
        <v>0</v>
      </c>
    </row>
    <row r="305" customFormat="false" ht="15" hidden="false" customHeight="false" outlineLevel="0" collapsed="false">
      <c r="A305" s="263"/>
      <c r="B305" s="263"/>
      <c r="C305" s="294"/>
      <c r="D305" s="290" t="n">
        <v>113</v>
      </c>
      <c r="E305" s="286"/>
      <c r="F305" s="291"/>
      <c r="G305" s="293"/>
      <c r="H305" s="288" t="str">
        <f aca="false">IF(E305="","SE REQUIERE ASIGNAR LA FUENTE DE FINANCIAMIENTO",IF(F305="","ES NECESARIO ESTABLECER EL NÚMERO DE PLAZAS",IF(G305="","SE NECESITA ESTABLECER UN MONTO MENSUAL",F305*G305*12)))</f>
        <v>SE REQUIERE ASIGNAR LA FUENTE DE FINANCIAMIENTO</v>
      </c>
      <c r="I305" s="293"/>
      <c r="J305" s="293"/>
      <c r="K305" s="293"/>
      <c r="L305" s="293"/>
      <c r="M305" s="293"/>
      <c r="N305" s="293"/>
      <c r="O305" s="289" t="n">
        <f aca="false">SUM(H305:N305)</f>
        <v>0</v>
      </c>
    </row>
    <row r="306" customFormat="false" ht="15" hidden="false" customHeight="false" outlineLevel="0" collapsed="false">
      <c r="A306" s="263"/>
      <c r="B306" s="263"/>
      <c r="C306" s="294"/>
      <c r="D306" s="290" t="n">
        <v>113</v>
      </c>
      <c r="E306" s="286"/>
      <c r="F306" s="291"/>
      <c r="G306" s="293"/>
      <c r="H306" s="288" t="str">
        <f aca="false">IF(E306="","SE REQUIERE ASIGNAR LA FUENTE DE FINANCIAMIENTO",IF(F306="","ES NECESARIO ESTABLECER EL NÚMERO DE PLAZAS",IF(G306="","SE NECESITA ESTABLECER UN MONTO MENSUAL",F306*G306*12)))</f>
        <v>SE REQUIERE ASIGNAR LA FUENTE DE FINANCIAMIENTO</v>
      </c>
      <c r="I306" s="293"/>
      <c r="J306" s="293"/>
      <c r="K306" s="293"/>
      <c r="L306" s="293"/>
      <c r="M306" s="293"/>
      <c r="N306" s="293"/>
      <c r="O306" s="289" t="n">
        <f aca="false">SUM(H306:N306)</f>
        <v>0</v>
      </c>
    </row>
    <row r="307" customFormat="false" ht="15" hidden="false" customHeight="false" outlineLevel="0" collapsed="false">
      <c r="A307" s="263"/>
      <c r="B307" s="263"/>
      <c r="C307" s="294"/>
      <c r="D307" s="290" t="n">
        <v>113</v>
      </c>
      <c r="E307" s="286"/>
      <c r="F307" s="291"/>
      <c r="G307" s="293"/>
      <c r="H307" s="288" t="str">
        <f aca="false">IF(E307="","SE REQUIERE ASIGNAR LA FUENTE DE FINANCIAMIENTO",IF(F307="","ES NECESARIO ESTABLECER EL NÚMERO DE PLAZAS",IF(G307="","SE NECESITA ESTABLECER UN MONTO MENSUAL",F307*G307*12)))</f>
        <v>SE REQUIERE ASIGNAR LA FUENTE DE FINANCIAMIENTO</v>
      </c>
      <c r="I307" s="293"/>
      <c r="J307" s="293"/>
      <c r="K307" s="293"/>
      <c r="L307" s="293"/>
      <c r="M307" s="293"/>
      <c r="N307" s="293"/>
      <c r="O307" s="289" t="n">
        <f aca="false">SUM(H307:N307)</f>
        <v>0</v>
      </c>
    </row>
    <row r="308" customFormat="false" ht="15" hidden="false" customHeight="false" outlineLevel="0" collapsed="false">
      <c r="A308" s="263"/>
      <c r="B308" s="263"/>
      <c r="C308" s="294"/>
      <c r="D308" s="290" t="n">
        <v>113</v>
      </c>
      <c r="E308" s="286"/>
      <c r="F308" s="291"/>
      <c r="G308" s="293"/>
      <c r="H308" s="288" t="str">
        <f aca="false">IF(E308="","SE REQUIERE ASIGNAR LA FUENTE DE FINANCIAMIENTO",IF(F308="","ES NECESARIO ESTABLECER EL NÚMERO DE PLAZAS",IF(G308="","SE NECESITA ESTABLECER UN MONTO MENSUAL",F308*G308*12)))</f>
        <v>SE REQUIERE ASIGNAR LA FUENTE DE FINANCIAMIENTO</v>
      </c>
      <c r="I308" s="293"/>
      <c r="J308" s="293"/>
      <c r="K308" s="293"/>
      <c r="L308" s="293"/>
      <c r="M308" s="293"/>
      <c r="N308" s="293"/>
      <c r="O308" s="289" t="n">
        <f aca="false">SUM(H308:N308)</f>
        <v>0</v>
      </c>
    </row>
    <row r="309" customFormat="false" ht="15" hidden="false" customHeight="false" outlineLevel="0" collapsed="false">
      <c r="A309" s="263"/>
      <c r="B309" s="263"/>
      <c r="C309" s="294"/>
      <c r="D309" s="290" t="n">
        <v>113</v>
      </c>
      <c r="E309" s="286"/>
      <c r="F309" s="291"/>
      <c r="G309" s="292"/>
      <c r="H309" s="288" t="str">
        <f aca="false">IF(E309="","SE REQUIERE ASIGNAR LA FUENTE DE FINANCIAMIENTO",IF(F309="","ES NECESARIO ESTABLECER EL NÚMERO DE PLAZAS",IF(G309="","SE NECESITA ESTABLECER UN MONTO MENSUAL",F309*G309*12)))</f>
        <v>SE REQUIERE ASIGNAR LA FUENTE DE FINANCIAMIENTO</v>
      </c>
      <c r="I309" s="292"/>
      <c r="J309" s="292"/>
      <c r="K309" s="292"/>
      <c r="L309" s="292"/>
      <c r="M309" s="292"/>
      <c r="N309" s="292"/>
      <c r="O309" s="289" t="n">
        <f aca="false">SUM(H309:N309)</f>
        <v>0</v>
      </c>
    </row>
    <row r="310" customFormat="false" ht="15" hidden="false" customHeight="false" outlineLevel="0" collapsed="false">
      <c r="A310" s="263"/>
      <c r="B310" s="263"/>
      <c r="C310" s="294"/>
      <c r="D310" s="290" t="n">
        <v>113</v>
      </c>
      <c r="E310" s="286"/>
      <c r="F310" s="291"/>
      <c r="G310" s="292"/>
      <c r="H310" s="288" t="str">
        <f aca="false">IF(E310="","SE REQUIERE ASIGNAR LA FUENTE DE FINANCIAMIENTO",IF(F310="","ES NECESARIO ESTABLECER EL NÚMERO DE PLAZAS",IF(G310="","SE NECESITA ESTABLECER UN MONTO MENSUAL",F310*G310*12)))</f>
        <v>SE REQUIERE ASIGNAR LA FUENTE DE FINANCIAMIENTO</v>
      </c>
      <c r="I310" s="292"/>
      <c r="J310" s="292"/>
      <c r="K310" s="292"/>
      <c r="L310" s="292"/>
      <c r="M310" s="292"/>
      <c r="N310" s="292"/>
      <c r="O310" s="289" t="n">
        <f aca="false">SUM(H310:N310)</f>
        <v>0</v>
      </c>
    </row>
    <row r="311" customFormat="false" ht="15" hidden="false" customHeight="false" outlineLevel="0" collapsed="false">
      <c r="A311" s="263"/>
      <c r="B311" s="263"/>
      <c r="C311" s="294"/>
      <c r="D311" s="290" t="n">
        <v>113</v>
      </c>
      <c r="E311" s="286"/>
      <c r="F311" s="291"/>
      <c r="G311" s="293"/>
      <c r="H311" s="288" t="str">
        <f aca="false">IF(E311="","SE REQUIERE ASIGNAR LA FUENTE DE FINANCIAMIENTO",IF(F311="","ES NECESARIO ESTABLECER EL NÚMERO DE PLAZAS",IF(G311="","SE NECESITA ESTABLECER UN MONTO MENSUAL",F311*G311*12)))</f>
        <v>SE REQUIERE ASIGNAR LA FUENTE DE FINANCIAMIENTO</v>
      </c>
      <c r="I311" s="293"/>
      <c r="J311" s="293"/>
      <c r="K311" s="293"/>
      <c r="L311" s="293"/>
      <c r="M311" s="293"/>
      <c r="N311" s="293"/>
      <c r="O311" s="289" t="n">
        <f aca="false">SUM(H311:N311)</f>
        <v>0</v>
      </c>
    </row>
    <row r="312" customFormat="false" ht="15" hidden="false" customHeight="false" outlineLevel="0" collapsed="false">
      <c r="A312" s="263"/>
      <c r="B312" s="263"/>
      <c r="C312" s="294"/>
      <c r="D312" s="290" t="n">
        <v>113</v>
      </c>
      <c r="E312" s="286"/>
      <c r="F312" s="291"/>
      <c r="G312" s="293"/>
      <c r="H312" s="288" t="str">
        <f aca="false">IF(E312="","SE REQUIERE ASIGNAR LA FUENTE DE FINANCIAMIENTO",IF(F312="","ES NECESARIO ESTABLECER EL NÚMERO DE PLAZAS",IF(G312="","SE NECESITA ESTABLECER UN MONTO MENSUAL",F312*G312*12)))</f>
        <v>SE REQUIERE ASIGNAR LA FUENTE DE FINANCIAMIENTO</v>
      </c>
      <c r="I312" s="293"/>
      <c r="J312" s="293"/>
      <c r="K312" s="293"/>
      <c r="L312" s="293"/>
      <c r="M312" s="293"/>
      <c r="N312" s="293"/>
      <c r="O312" s="289" t="n">
        <f aca="false">SUM(H312:N312)</f>
        <v>0</v>
      </c>
    </row>
    <row r="313" customFormat="false" ht="15" hidden="false" customHeight="false" outlineLevel="0" collapsed="false">
      <c r="A313" s="263"/>
      <c r="B313" s="263"/>
      <c r="C313" s="294"/>
      <c r="D313" s="290" t="n">
        <v>113</v>
      </c>
      <c r="E313" s="286"/>
      <c r="F313" s="291"/>
      <c r="G313" s="293"/>
      <c r="H313" s="288" t="str">
        <f aca="false">IF(E313="","SE REQUIERE ASIGNAR LA FUENTE DE FINANCIAMIENTO",IF(F313="","ES NECESARIO ESTABLECER EL NÚMERO DE PLAZAS",IF(G313="","SE NECESITA ESTABLECER UN MONTO MENSUAL",F313*G313*12)))</f>
        <v>SE REQUIERE ASIGNAR LA FUENTE DE FINANCIAMIENTO</v>
      </c>
      <c r="I313" s="293"/>
      <c r="J313" s="293"/>
      <c r="K313" s="293"/>
      <c r="L313" s="293"/>
      <c r="M313" s="293"/>
      <c r="N313" s="293"/>
      <c r="O313" s="289" t="n">
        <f aca="false">SUM(H313:N313)</f>
        <v>0</v>
      </c>
    </row>
    <row r="314" customFormat="false" ht="15" hidden="false" customHeight="false" outlineLevel="0" collapsed="false">
      <c r="A314" s="263"/>
      <c r="B314" s="263"/>
      <c r="C314" s="294"/>
      <c r="D314" s="290" t="n">
        <v>113</v>
      </c>
      <c r="E314" s="286"/>
      <c r="F314" s="291"/>
      <c r="G314" s="293"/>
      <c r="H314" s="288" t="str">
        <f aca="false">IF(E314="","SE REQUIERE ASIGNAR LA FUENTE DE FINANCIAMIENTO",IF(F314="","ES NECESARIO ESTABLECER EL NÚMERO DE PLAZAS",IF(G314="","SE NECESITA ESTABLECER UN MONTO MENSUAL",F314*G314*12)))</f>
        <v>SE REQUIERE ASIGNAR LA FUENTE DE FINANCIAMIENTO</v>
      </c>
      <c r="I314" s="293"/>
      <c r="J314" s="293"/>
      <c r="K314" s="293"/>
      <c r="L314" s="293"/>
      <c r="M314" s="293"/>
      <c r="N314" s="293"/>
      <c r="O314" s="289" t="n">
        <f aca="false">SUM(H314:N314)</f>
        <v>0</v>
      </c>
    </row>
    <row r="315" customFormat="false" ht="15" hidden="false" customHeight="false" outlineLevel="0" collapsed="false">
      <c r="A315" s="263"/>
      <c r="B315" s="263"/>
      <c r="C315" s="294"/>
      <c r="D315" s="290" t="n">
        <v>113</v>
      </c>
      <c r="E315" s="286"/>
      <c r="F315" s="291"/>
      <c r="G315" s="293"/>
      <c r="H315" s="288" t="str">
        <f aca="false">IF(E315="","SE REQUIERE ASIGNAR LA FUENTE DE FINANCIAMIENTO",IF(F315="","ES NECESARIO ESTABLECER EL NÚMERO DE PLAZAS",IF(G315="","SE NECESITA ESTABLECER UN MONTO MENSUAL",F315*G315*12)))</f>
        <v>SE REQUIERE ASIGNAR LA FUENTE DE FINANCIAMIENTO</v>
      </c>
      <c r="I315" s="293"/>
      <c r="J315" s="293"/>
      <c r="K315" s="293"/>
      <c r="L315" s="293"/>
      <c r="M315" s="293"/>
      <c r="N315" s="293"/>
      <c r="O315" s="289" t="n">
        <f aca="false">SUM(H315:N315)</f>
        <v>0</v>
      </c>
    </row>
    <row r="316" customFormat="false" ht="15" hidden="false" customHeight="false" outlineLevel="0" collapsed="false">
      <c r="A316" s="263"/>
      <c r="B316" s="263"/>
      <c r="C316" s="294"/>
      <c r="D316" s="290" t="n">
        <v>113</v>
      </c>
      <c r="E316" s="286"/>
      <c r="F316" s="291"/>
      <c r="G316" s="293"/>
      <c r="H316" s="288" t="str">
        <f aca="false">IF(E316="","SE REQUIERE ASIGNAR LA FUENTE DE FINANCIAMIENTO",IF(F316="","ES NECESARIO ESTABLECER EL NÚMERO DE PLAZAS",IF(G316="","SE NECESITA ESTABLECER UN MONTO MENSUAL",F316*G316*12)))</f>
        <v>SE REQUIERE ASIGNAR LA FUENTE DE FINANCIAMIENTO</v>
      </c>
      <c r="I316" s="293"/>
      <c r="J316" s="293"/>
      <c r="K316" s="293"/>
      <c r="L316" s="293"/>
      <c r="M316" s="293"/>
      <c r="N316" s="293"/>
      <c r="O316" s="289" t="n">
        <f aca="false">SUM(H316:N316)</f>
        <v>0</v>
      </c>
    </row>
    <row r="317" customFormat="false" ht="15" hidden="false" customHeight="false" outlineLevel="0" collapsed="false">
      <c r="A317" s="263"/>
      <c r="B317" s="263"/>
      <c r="C317" s="294"/>
      <c r="D317" s="290" t="n">
        <v>113</v>
      </c>
      <c r="E317" s="286"/>
      <c r="F317" s="291"/>
      <c r="G317" s="293"/>
      <c r="H317" s="288" t="str">
        <f aca="false">IF(E317="","SE REQUIERE ASIGNAR LA FUENTE DE FINANCIAMIENTO",IF(F317="","ES NECESARIO ESTABLECER EL NÚMERO DE PLAZAS",IF(G317="","SE NECESITA ESTABLECER UN MONTO MENSUAL",F317*G317*12)))</f>
        <v>SE REQUIERE ASIGNAR LA FUENTE DE FINANCIAMIENTO</v>
      </c>
      <c r="I317" s="293"/>
      <c r="J317" s="293"/>
      <c r="K317" s="293"/>
      <c r="L317" s="293"/>
      <c r="M317" s="293"/>
      <c r="N317" s="293"/>
      <c r="O317" s="289" t="n">
        <f aca="false">SUM(H317:N317)</f>
        <v>0</v>
      </c>
    </row>
    <row r="318" customFormat="false" ht="15" hidden="false" customHeight="false" outlineLevel="0" collapsed="false">
      <c r="A318" s="263"/>
      <c r="B318" s="263"/>
      <c r="C318" s="294"/>
      <c r="D318" s="290" t="n">
        <v>113</v>
      </c>
      <c r="E318" s="286"/>
      <c r="F318" s="291"/>
      <c r="G318" s="293"/>
      <c r="H318" s="288" t="str">
        <f aca="false">IF(E318="","SE REQUIERE ASIGNAR LA FUENTE DE FINANCIAMIENTO",IF(F318="","ES NECESARIO ESTABLECER EL NÚMERO DE PLAZAS",IF(G318="","SE NECESITA ESTABLECER UN MONTO MENSUAL",F318*G318*12)))</f>
        <v>SE REQUIERE ASIGNAR LA FUENTE DE FINANCIAMIENTO</v>
      </c>
      <c r="I318" s="293"/>
      <c r="J318" s="293"/>
      <c r="K318" s="293"/>
      <c r="L318" s="293"/>
      <c r="M318" s="293"/>
      <c r="N318" s="293"/>
      <c r="O318" s="289" t="n">
        <f aca="false">SUM(H318:N318)</f>
        <v>0</v>
      </c>
    </row>
    <row r="319" customFormat="false" ht="15" hidden="false" customHeight="false" outlineLevel="0" collapsed="false">
      <c r="A319" s="263"/>
      <c r="B319" s="263"/>
      <c r="C319" s="294"/>
      <c r="D319" s="290" t="n">
        <v>113</v>
      </c>
      <c r="E319" s="286"/>
      <c r="F319" s="291"/>
      <c r="G319" s="292"/>
      <c r="H319" s="288" t="str">
        <f aca="false">IF(E319="","SE REQUIERE ASIGNAR LA FUENTE DE FINANCIAMIENTO",IF(F319="","ES NECESARIO ESTABLECER EL NÚMERO DE PLAZAS",IF(G319="","SE NECESITA ESTABLECER UN MONTO MENSUAL",F319*G319*12)))</f>
        <v>SE REQUIERE ASIGNAR LA FUENTE DE FINANCIAMIENTO</v>
      </c>
      <c r="I319" s="292"/>
      <c r="J319" s="292"/>
      <c r="K319" s="292"/>
      <c r="L319" s="292"/>
      <c r="M319" s="292"/>
      <c r="N319" s="292"/>
      <c r="O319" s="289" t="n">
        <f aca="false">SUM(H319:N319)</f>
        <v>0</v>
      </c>
    </row>
    <row r="320" customFormat="false" ht="15" hidden="false" customHeight="false" outlineLevel="0" collapsed="false">
      <c r="A320" s="263"/>
      <c r="B320" s="263"/>
      <c r="C320" s="294"/>
      <c r="D320" s="290" t="n">
        <v>113</v>
      </c>
      <c r="E320" s="286"/>
      <c r="F320" s="291"/>
      <c r="G320" s="293"/>
      <c r="H320" s="288" t="str">
        <f aca="false">IF(E320="","SE REQUIERE ASIGNAR LA FUENTE DE FINANCIAMIENTO",IF(F320="","ES NECESARIO ESTABLECER EL NÚMERO DE PLAZAS",IF(G320="","SE NECESITA ESTABLECER UN MONTO MENSUAL",F320*G320*12)))</f>
        <v>SE REQUIERE ASIGNAR LA FUENTE DE FINANCIAMIENTO</v>
      </c>
      <c r="I320" s="293"/>
      <c r="J320" s="293"/>
      <c r="K320" s="293"/>
      <c r="L320" s="293"/>
      <c r="M320" s="293"/>
      <c r="N320" s="293"/>
      <c r="O320" s="289" t="n">
        <f aca="false">SUM(H320:N320)</f>
        <v>0</v>
      </c>
    </row>
    <row r="321" customFormat="false" ht="15" hidden="false" customHeight="false" outlineLevel="0" collapsed="false">
      <c r="A321" s="263"/>
      <c r="B321" s="263"/>
      <c r="C321" s="294"/>
      <c r="D321" s="290" t="n">
        <v>113</v>
      </c>
      <c r="E321" s="286"/>
      <c r="F321" s="291"/>
      <c r="G321" s="293"/>
      <c r="H321" s="288" t="str">
        <f aca="false">IF(E321="","SE REQUIERE ASIGNAR LA FUENTE DE FINANCIAMIENTO",IF(F321="","ES NECESARIO ESTABLECER EL NÚMERO DE PLAZAS",IF(G321="","SE NECESITA ESTABLECER UN MONTO MENSUAL",F321*G321*12)))</f>
        <v>SE REQUIERE ASIGNAR LA FUENTE DE FINANCIAMIENTO</v>
      </c>
      <c r="I321" s="293"/>
      <c r="J321" s="293"/>
      <c r="K321" s="293"/>
      <c r="L321" s="293"/>
      <c r="M321" s="293"/>
      <c r="N321" s="293"/>
      <c r="O321" s="289" t="n">
        <f aca="false">SUM(H321:N321)</f>
        <v>0</v>
      </c>
    </row>
    <row r="322" customFormat="false" ht="15" hidden="false" customHeight="false" outlineLevel="0" collapsed="false">
      <c r="A322" s="263"/>
      <c r="B322" s="263"/>
      <c r="C322" s="294"/>
      <c r="D322" s="290" t="n">
        <v>113</v>
      </c>
      <c r="E322" s="286"/>
      <c r="F322" s="291"/>
      <c r="G322" s="293"/>
      <c r="H322" s="288" t="str">
        <f aca="false">IF(E322="","SE REQUIERE ASIGNAR LA FUENTE DE FINANCIAMIENTO",IF(F322="","ES NECESARIO ESTABLECER EL NÚMERO DE PLAZAS",IF(G322="","SE NECESITA ESTABLECER UN MONTO MENSUAL",F322*G322*12)))</f>
        <v>SE REQUIERE ASIGNAR LA FUENTE DE FINANCIAMIENTO</v>
      </c>
      <c r="I322" s="293"/>
      <c r="J322" s="293"/>
      <c r="K322" s="293"/>
      <c r="L322" s="293"/>
      <c r="M322" s="293"/>
      <c r="N322" s="293"/>
      <c r="O322" s="289" t="n">
        <f aca="false">SUM(H322:N322)</f>
        <v>0</v>
      </c>
    </row>
    <row r="323" customFormat="false" ht="15" hidden="false" customHeight="false" outlineLevel="0" collapsed="false">
      <c r="A323" s="263"/>
      <c r="B323" s="263"/>
      <c r="C323" s="294"/>
      <c r="D323" s="290" t="n">
        <v>113</v>
      </c>
      <c r="E323" s="286"/>
      <c r="F323" s="291"/>
      <c r="G323" s="293"/>
      <c r="H323" s="288" t="str">
        <f aca="false">IF(E323="","SE REQUIERE ASIGNAR LA FUENTE DE FINANCIAMIENTO",IF(F323="","ES NECESARIO ESTABLECER EL NÚMERO DE PLAZAS",IF(G323="","SE NECESITA ESTABLECER UN MONTO MENSUAL",F323*G323*12)))</f>
        <v>SE REQUIERE ASIGNAR LA FUENTE DE FINANCIAMIENTO</v>
      </c>
      <c r="I323" s="293"/>
      <c r="J323" s="293"/>
      <c r="K323" s="293"/>
      <c r="L323" s="293"/>
      <c r="M323" s="293"/>
      <c r="N323" s="293"/>
      <c r="O323" s="289" t="n">
        <f aca="false">SUM(H323:N323)</f>
        <v>0</v>
      </c>
    </row>
    <row r="324" customFormat="false" ht="15" hidden="false" customHeight="false" outlineLevel="0" collapsed="false">
      <c r="A324" s="263"/>
      <c r="B324" s="263"/>
      <c r="C324" s="294"/>
      <c r="D324" s="290" t="n">
        <v>113</v>
      </c>
      <c r="E324" s="286"/>
      <c r="F324" s="291"/>
      <c r="G324" s="293"/>
      <c r="H324" s="288" t="str">
        <f aca="false">IF(E324="","SE REQUIERE ASIGNAR LA FUENTE DE FINANCIAMIENTO",IF(F324="","ES NECESARIO ESTABLECER EL NÚMERO DE PLAZAS",IF(G324="","SE NECESITA ESTABLECER UN MONTO MENSUAL",F324*G324*12)))</f>
        <v>SE REQUIERE ASIGNAR LA FUENTE DE FINANCIAMIENTO</v>
      </c>
      <c r="I324" s="293"/>
      <c r="J324" s="293"/>
      <c r="K324" s="293"/>
      <c r="L324" s="293"/>
      <c r="M324" s="293"/>
      <c r="N324" s="293"/>
      <c r="O324" s="289" t="n">
        <f aca="false">SUM(H324:N324)</f>
        <v>0</v>
      </c>
    </row>
    <row r="325" customFormat="false" ht="15" hidden="false" customHeight="false" outlineLevel="0" collapsed="false">
      <c r="A325" s="263"/>
      <c r="B325" s="263"/>
      <c r="C325" s="294"/>
      <c r="D325" s="290" t="n">
        <v>113</v>
      </c>
      <c r="E325" s="286"/>
      <c r="F325" s="291"/>
      <c r="G325" s="293"/>
      <c r="H325" s="288" t="str">
        <f aca="false">IF(E325="","SE REQUIERE ASIGNAR LA FUENTE DE FINANCIAMIENTO",IF(F325="","ES NECESARIO ESTABLECER EL NÚMERO DE PLAZAS",IF(G325="","SE NECESITA ESTABLECER UN MONTO MENSUAL",F325*G325*12)))</f>
        <v>SE REQUIERE ASIGNAR LA FUENTE DE FINANCIAMIENTO</v>
      </c>
      <c r="I325" s="293"/>
      <c r="J325" s="293"/>
      <c r="K325" s="293"/>
      <c r="L325" s="293"/>
      <c r="M325" s="293"/>
      <c r="N325" s="293"/>
      <c r="O325" s="289" t="n">
        <f aca="false">SUM(H325:N325)</f>
        <v>0</v>
      </c>
    </row>
    <row r="326" customFormat="false" ht="15" hidden="false" customHeight="false" outlineLevel="0" collapsed="false">
      <c r="A326" s="263"/>
      <c r="B326" s="263"/>
      <c r="C326" s="294"/>
      <c r="D326" s="290" t="n">
        <v>113</v>
      </c>
      <c r="E326" s="286"/>
      <c r="F326" s="291"/>
      <c r="G326" s="293"/>
      <c r="H326" s="288" t="str">
        <f aca="false">IF(E326="","SE REQUIERE ASIGNAR LA FUENTE DE FINANCIAMIENTO",IF(F326="","ES NECESARIO ESTABLECER EL NÚMERO DE PLAZAS",IF(G326="","SE NECESITA ESTABLECER UN MONTO MENSUAL",F326*G326*12)))</f>
        <v>SE REQUIERE ASIGNAR LA FUENTE DE FINANCIAMIENTO</v>
      </c>
      <c r="I326" s="293"/>
      <c r="J326" s="293"/>
      <c r="K326" s="293"/>
      <c r="L326" s="293"/>
      <c r="M326" s="293"/>
      <c r="N326" s="293"/>
      <c r="O326" s="289" t="n">
        <f aca="false">SUM(H326:N326)</f>
        <v>0</v>
      </c>
    </row>
    <row r="327" customFormat="false" ht="15" hidden="false" customHeight="false" outlineLevel="0" collapsed="false">
      <c r="A327" s="263"/>
      <c r="B327" s="263"/>
      <c r="C327" s="294"/>
      <c r="D327" s="290" t="n">
        <v>113</v>
      </c>
      <c r="E327" s="286"/>
      <c r="F327" s="291"/>
      <c r="G327" s="293"/>
      <c r="H327" s="288" t="str">
        <f aca="false">IF(E327="","SE REQUIERE ASIGNAR LA FUENTE DE FINANCIAMIENTO",IF(F327="","ES NECESARIO ESTABLECER EL NÚMERO DE PLAZAS",IF(G327="","SE NECESITA ESTABLECER UN MONTO MENSUAL",F327*G327*12)))</f>
        <v>SE REQUIERE ASIGNAR LA FUENTE DE FINANCIAMIENTO</v>
      </c>
      <c r="I327" s="293"/>
      <c r="J327" s="293"/>
      <c r="K327" s="293"/>
      <c r="L327" s="293"/>
      <c r="M327" s="293"/>
      <c r="N327" s="293"/>
      <c r="O327" s="289" t="n">
        <f aca="false">SUM(H327:N327)</f>
        <v>0</v>
      </c>
    </row>
    <row r="328" customFormat="false" ht="15" hidden="false" customHeight="false" outlineLevel="0" collapsed="false">
      <c r="A328" s="263"/>
      <c r="B328" s="263"/>
      <c r="C328" s="294"/>
      <c r="D328" s="290" t="n">
        <v>113</v>
      </c>
      <c r="E328" s="286"/>
      <c r="F328" s="291"/>
      <c r="G328" s="292"/>
      <c r="H328" s="288" t="str">
        <f aca="false">IF(E328="","SE REQUIERE ASIGNAR LA FUENTE DE FINANCIAMIENTO",IF(F328="","ES NECESARIO ESTABLECER EL NÚMERO DE PLAZAS",IF(G328="","SE NECESITA ESTABLECER UN MONTO MENSUAL",F328*G328*12)))</f>
        <v>SE REQUIERE ASIGNAR LA FUENTE DE FINANCIAMIENTO</v>
      </c>
      <c r="I328" s="292"/>
      <c r="J328" s="292"/>
      <c r="K328" s="292"/>
      <c r="L328" s="292"/>
      <c r="M328" s="292"/>
      <c r="N328" s="292"/>
      <c r="O328" s="289" t="n">
        <f aca="false">SUM(H328:N328)</f>
        <v>0</v>
      </c>
    </row>
    <row r="329" customFormat="false" ht="15" hidden="false" customHeight="false" outlineLevel="0" collapsed="false">
      <c r="A329" s="263"/>
      <c r="B329" s="263"/>
      <c r="C329" s="294"/>
      <c r="D329" s="290" t="n">
        <v>113</v>
      </c>
      <c r="E329" s="286"/>
      <c r="F329" s="291"/>
      <c r="G329" s="293"/>
      <c r="H329" s="288" t="str">
        <f aca="false">IF(E329="","SE REQUIERE ASIGNAR LA FUENTE DE FINANCIAMIENTO",IF(F329="","ES NECESARIO ESTABLECER EL NÚMERO DE PLAZAS",IF(G329="","SE NECESITA ESTABLECER UN MONTO MENSUAL",F329*G329*12)))</f>
        <v>SE REQUIERE ASIGNAR LA FUENTE DE FINANCIAMIENTO</v>
      </c>
      <c r="I329" s="293"/>
      <c r="J329" s="293"/>
      <c r="K329" s="293"/>
      <c r="L329" s="293"/>
      <c r="M329" s="293"/>
      <c r="N329" s="293"/>
      <c r="O329" s="289" t="n">
        <f aca="false">SUM(H329:N329)</f>
        <v>0</v>
      </c>
    </row>
    <row r="330" customFormat="false" ht="15" hidden="false" customHeight="false" outlineLevel="0" collapsed="false">
      <c r="A330" s="263"/>
      <c r="B330" s="263"/>
      <c r="C330" s="294"/>
      <c r="D330" s="290" t="n">
        <v>113</v>
      </c>
      <c r="E330" s="286"/>
      <c r="F330" s="291"/>
      <c r="G330" s="293"/>
      <c r="H330" s="288" t="str">
        <f aca="false">IF(E330="","SE REQUIERE ASIGNAR LA FUENTE DE FINANCIAMIENTO",IF(F330="","ES NECESARIO ESTABLECER EL NÚMERO DE PLAZAS",IF(G330="","SE NECESITA ESTABLECER UN MONTO MENSUAL",F330*G330*12)))</f>
        <v>SE REQUIERE ASIGNAR LA FUENTE DE FINANCIAMIENTO</v>
      </c>
      <c r="I330" s="293"/>
      <c r="J330" s="293"/>
      <c r="K330" s="293"/>
      <c r="L330" s="293"/>
      <c r="M330" s="293"/>
      <c r="N330" s="293"/>
      <c r="O330" s="289" t="n">
        <f aca="false">SUM(H330:N330)</f>
        <v>0</v>
      </c>
    </row>
    <row r="331" customFormat="false" ht="15" hidden="false" customHeight="false" outlineLevel="0" collapsed="false">
      <c r="A331" s="263"/>
      <c r="B331" s="263"/>
      <c r="C331" s="294"/>
      <c r="D331" s="290" t="n">
        <v>113</v>
      </c>
      <c r="E331" s="286"/>
      <c r="F331" s="291"/>
      <c r="G331" s="292"/>
      <c r="H331" s="288" t="str">
        <f aca="false">IF(E331="","SE REQUIERE ASIGNAR LA FUENTE DE FINANCIAMIENTO",IF(F331="","ES NECESARIO ESTABLECER EL NÚMERO DE PLAZAS",IF(G331="","SE NECESITA ESTABLECER UN MONTO MENSUAL",F331*G331*12)))</f>
        <v>SE REQUIERE ASIGNAR LA FUENTE DE FINANCIAMIENTO</v>
      </c>
      <c r="I331" s="292"/>
      <c r="J331" s="292"/>
      <c r="K331" s="292"/>
      <c r="L331" s="292"/>
      <c r="M331" s="292"/>
      <c r="N331" s="292"/>
      <c r="O331" s="289" t="n">
        <f aca="false">SUM(H331:N331)</f>
        <v>0</v>
      </c>
    </row>
    <row r="332" customFormat="false" ht="15" hidden="false" customHeight="false" outlineLevel="0" collapsed="false">
      <c r="A332" s="263"/>
      <c r="B332" s="263"/>
      <c r="C332" s="294"/>
      <c r="D332" s="290" t="n">
        <v>113</v>
      </c>
      <c r="E332" s="286"/>
      <c r="F332" s="291"/>
      <c r="G332" s="292"/>
      <c r="H332" s="288" t="str">
        <f aca="false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292"/>
      <c r="J332" s="292"/>
      <c r="K332" s="292"/>
      <c r="L332" s="292"/>
      <c r="M332" s="292"/>
      <c r="N332" s="292"/>
      <c r="O332" s="289" t="n">
        <f aca="false">SUM(H332:N332)</f>
        <v>0</v>
      </c>
    </row>
    <row r="333" customFormat="false" ht="15" hidden="false" customHeight="false" outlineLevel="0" collapsed="false">
      <c r="A333" s="263"/>
      <c r="B333" s="263"/>
      <c r="C333" s="294"/>
      <c r="D333" s="290" t="n">
        <v>113</v>
      </c>
      <c r="E333" s="286"/>
      <c r="F333" s="291"/>
      <c r="G333" s="293"/>
      <c r="H333" s="288" t="str">
        <f aca="false">IF(E333="","SE REQUIERE ASIGNAR LA FUENTE DE FINANCIAMIENTO",IF(F333="","ES NECESARIO ESTABLECER EL NÚMERO DE PLAZAS",IF(G333="","SE NECESITA ESTABLECER UN MONTO MENSUAL",F333*G333*12)))</f>
        <v>SE REQUIERE ASIGNAR LA FUENTE DE FINANCIAMIENTO</v>
      </c>
      <c r="I333" s="293"/>
      <c r="J333" s="293"/>
      <c r="K333" s="293"/>
      <c r="L333" s="293"/>
      <c r="M333" s="293"/>
      <c r="N333" s="293"/>
      <c r="O333" s="289" t="n">
        <f aca="false">SUM(H333:N333)</f>
        <v>0</v>
      </c>
    </row>
    <row r="334" customFormat="false" ht="15" hidden="false" customHeight="false" outlineLevel="0" collapsed="false">
      <c r="A334" s="263"/>
      <c r="B334" s="263"/>
      <c r="C334" s="294"/>
      <c r="D334" s="290" t="n">
        <v>113</v>
      </c>
      <c r="E334" s="286"/>
      <c r="F334" s="291"/>
      <c r="G334" s="293"/>
      <c r="H334" s="288" t="str">
        <f aca="false">IF(E334="","SE REQUIERE ASIGNAR LA FUENTE DE FINANCIAMIENTO",IF(F334="","ES NECESARIO ESTABLECER EL NÚMERO DE PLAZAS",IF(G334="","SE NECESITA ESTABLECER UN MONTO MENSUAL",F334*G334*12)))</f>
        <v>SE REQUIERE ASIGNAR LA FUENTE DE FINANCIAMIENTO</v>
      </c>
      <c r="I334" s="293"/>
      <c r="J334" s="293"/>
      <c r="K334" s="293"/>
      <c r="L334" s="293"/>
      <c r="M334" s="293"/>
      <c r="N334" s="293"/>
      <c r="O334" s="289" t="n">
        <f aca="false">SUM(H334:N334)</f>
        <v>0</v>
      </c>
    </row>
    <row r="335" customFormat="false" ht="15" hidden="false" customHeight="false" outlineLevel="0" collapsed="false">
      <c r="A335" s="263"/>
      <c r="B335" s="263"/>
      <c r="C335" s="294"/>
      <c r="D335" s="290" t="n">
        <v>113</v>
      </c>
      <c r="E335" s="286"/>
      <c r="F335" s="291"/>
      <c r="G335" s="292"/>
      <c r="H335" s="288" t="str">
        <f aca="false">IF(E335="","SE REQUIERE ASIGNAR LA FUENTE DE FINANCIAMIENTO",IF(F335="","ES NECESARIO ESTABLECER EL NÚMERO DE PLAZAS",IF(G335="","SE NECESITA ESTABLECER UN MONTO MENSUAL",F335*G335*12)))</f>
        <v>SE REQUIERE ASIGNAR LA FUENTE DE FINANCIAMIENTO</v>
      </c>
      <c r="I335" s="292"/>
      <c r="J335" s="292"/>
      <c r="K335" s="292"/>
      <c r="L335" s="292"/>
      <c r="M335" s="292"/>
      <c r="N335" s="292"/>
      <c r="O335" s="289" t="n">
        <f aca="false">SUM(H335:N335)</f>
        <v>0</v>
      </c>
    </row>
    <row r="336" customFormat="false" ht="15" hidden="false" customHeight="false" outlineLevel="0" collapsed="false">
      <c r="A336" s="263"/>
      <c r="B336" s="263"/>
      <c r="C336" s="294"/>
      <c r="D336" s="290" t="n">
        <v>113</v>
      </c>
      <c r="E336" s="286"/>
      <c r="F336" s="291"/>
      <c r="G336" s="293"/>
      <c r="H336" s="288" t="str">
        <f aca="false">IF(E336="","SE REQUIERE ASIGNAR LA FUENTE DE FINANCIAMIENTO",IF(F336="","ES NECESARIO ESTABLECER EL NÚMERO DE PLAZAS",IF(G336="","SE NECESITA ESTABLECER UN MONTO MENSUAL",F336*G336*12)))</f>
        <v>SE REQUIERE ASIGNAR LA FUENTE DE FINANCIAMIENTO</v>
      </c>
      <c r="I336" s="293"/>
      <c r="J336" s="293"/>
      <c r="K336" s="293"/>
      <c r="L336" s="293"/>
      <c r="M336" s="293"/>
      <c r="N336" s="293"/>
      <c r="O336" s="289" t="n">
        <f aca="false">SUM(H336:N336)</f>
        <v>0</v>
      </c>
    </row>
    <row r="337" customFormat="false" ht="15" hidden="false" customHeight="false" outlineLevel="0" collapsed="false">
      <c r="A337" s="263"/>
      <c r="B337" s="263"/>
      <c r="C337" s="294"/>
      <c r="D337" s="290" t="n">
        <v>113</v>
      </c>
      <c r="E337" s="286"/>
      <c r="F337" s="291"/>
      <c r="G337" s="293"/>
      <c r="H337" s="288" t="str">
        <f aca="false">IF(E337="","SE REQUIERE ASIGNAR LA FUENTE DE FINANCIAMIENTO",IF(F337="","ES NECESARIO ESTABLECER EL NÚMERO DE PLAZAS",IF(G337="","SE NECESITA ESTABLECER UN MONTO MENSUAL",F337*G337*12)))</f>
        <v>SE REQUIERE ASIGNAR LA FUENTE DE FINANCIAMIENTO</v>
      </c>
      <c r="I337" s="293"/>
      <c r="J337" s="293"/>
      <c r="K337" s="293"/>
      <c r="L337" s="293"/>
      <c r="M337" s="293"/>
      <c r="N337" s="293"/>
      <c r="O337" s="289" t="n">
        <f aca="false">SUM(H337:N337)</f>
        <v>0</v>
      </c>
    </row>
    <row r="338" customFormat="false" ht="15" hidden="false" customHeight="false" outlineLevel="0" collapsed="false">
      <c r="A338" s="263"/>
      <c r="B338" s="263"/>
      <c r="C338" s="294"/>
      <c r="D338" s="290" t="n">
        <v>113</v>
      </c>
      <c r="E338" s="286"/>
      <c r="F338" s="291"/>
      <c r="G338" s="293"/>
      <c r="H338" s="288" t="str">
        <f aca="false">IF(E338="","SE REQUIERE ASIGNAR LA FUENTE DE FINANCIAMIENTO",IF(F338="","ES NECESARIO ESTABLECER EL NÚMERO DE PLAZAS",IF(G338="","SE NECESITA ESTABLECER UN MONTO MENSUAL",F338*G338*12)))</f>
        <v>SE REQUIERE ASIGNAR LA FUENTE DE FINANCIAMIENTO</v>
      </c>
      <c r="I338" s="293"/>
      <c r="J338" s="293"/>
      <c r="K338" s="293"/>
      <c r="L338" s="293"/>
      <c r="M338" s="293"/>
      <c r="N338" s="293"/>
      <c r="O338" s="289" t="n">
        <f aca="false">SUM(H338:N338)</f>
        <v>0</v>
      </c>
    </row>
    <row r="339" customFormat="false" ht="15" hidden="false" customHeight="false" outlineLevel="0" collapsed="false">
      <c r="A339" s="263"/>
      <c r="B339" s="263"/>
      <c r="C339" s="294"/>
      <c r="D339" s="290" t="n">
        <v>113</v>
      </c>
      <c r="E339" s="286"/>
      <c r="F339" s="291"/>
      <c r="G339" s="293"/>
      <c r="H339" s="288" t="str">
        <f aca="false">IF(E339="","SE REQUIERE ASIGNAR LA FUENTE DE FINANCIAMIENTO",IF(F339="","ES NECESARIO ESTABLECER EL NÚMERO DE PLAZAS",IF(G339="","SE NECESITA ESTABLECER UN MONTO MENSUAL",F339*G339*12)))</f>
        <v>SE REQUIERE ASIGNAR LA FUENTE DE FINANCIAMIENTO</v>
      </c>
      <c r="I339" s="293"/>
      <c r="J339" s="293"/>
      <c r="K339" s="293"/>
      <c r="L339" s="293"/>
      <c r="M339" s="293"/>
      <c r="N339" s="293"/>
      <c r="O339" s="289" t="n">
        <f aca="false">SUM(H339:N339)</f>
        <v>0</v>
      </c>
    </row>
    <row r="340" customFormat="false" ht="15" hidden="false" customHeight="false" outlineLevel="0" collapsed="false">
      <c r="A340" s="263"/>
      <c r="B340" s="263"/>
      <c r="C340" s="294"/>
      <c r="D340" s="290" t="n">
        <v>113</v>
      </c>
      <c r="E340" s="286"/>
      <c r="F340" s="291"/>
      <c r="G340" s="293"/>
      <c r="H340" s="288" t="str">
        <f aca="false">IF(E340="","SE REQUIERE ASIGNAR LA FUENTE DE FINANCIAMIENTO",IF(F340="","ES NECESARIO ESTABLECER EL NÚMERO DE PLAZAS",IF(G340="","SE NECESITA ESTABLECER UN MONTO MENSUAL",F340*G340*12)))</f>
        <v>SE REQUIERE ASIGNAR LA FUENTE DE FINANCIAMIENTO</v>
      </c>
      <c r="I340" s="293"/>
      <c r="J340" s="293"/>
      <c r="K340" s="293"/>
      <c r="L340" s="293"/>
      <c r="M340" s="293"/>
      <c r="N340" s="293"/>
      <c r="O340" s="289" t="n">
        <f aca="false">SUM(H340:N340)</f>
        <v>0</v>
      </c>
    </row>
    <row r="341" customFormat="false" ht="15" hidden="false" customHeight="false" outlineLevel="0" collapsed="false">
      <c r="A341" s="263"/>
      <c r="B341" s="263"/>
      <c r="C341" s="294"/>
      <c r="D341" s="290" t="n">
        <v>113</v>
      </c>
      <c r="E341" s="286"/>
      <c r="F341" s="291"/>
      <c r="G341" s="293"/>
      <c r="H341" s="288" t="str">
        <f aca="false">IF(E341="","SE REQUIERE ASIGNAR LA FUENTE DE FINANCIAMIENTO",IF(F341="","ES NECESARIO ESTABLECER EL NÚMERO DE PLAZAS",IF(G341="","SE NECESITA ESTABLECER UN MONTO MENSUAL",F341*G341*12)))</f>
        <v>SE REQUIERE ASIGNAR LA FUENTE DE FINANCIAMIENTO</v>
      </c>
      <c r="I341" s="293"/>
      <c r="J341" s="293"/>
      <c r="K341" s="293"/>
      <c r="L341" s="293"/>
      <c r="M341" s="293"/>
      <c r="N341" s="293"/>
      <c r="O341" s="289" t="n">
        <f aca="false">SUM(H341:N341)</f>
        <v>0</v>
      </c>
    </row>
    <row r="342" customFormat="false" ht="15" hidden="false" customHeight="false" outlineLevel="0" collapsed="false">
      <c r="A342" s="263"/>
      <c r="B342" s="263"/>
      <c r="C342" s="294"/>
      <c r="D342" s="290" t="n">
        <v>113</v>
      </c>
      <c r="E342" s="286"/>
      <c r="F342" s="291"/>
      <c r="G342" s="293"/>
      <c r="H342" s="288" t="str">
        <f aca="false">IF(E342="","SE REQUIERE ASIGNAR LA FUENTE DE FINANCIAMIENTO",IF(F342="","ES NECESARIO ESTABLECER EL NÚMERO DE PLAZAS",IF(G342="","SE NECESITA ESTABLECER UN MONTO MENSUAL",F342*G342*12)))</f>
        <v>SE REQUIERE ASIGNAR LA FUENTE DE FINANCIAMIENTO</v>
      </c>
      <c r="I342" s="293"/>
      <c r="J342" s="293"/>
      <c r="K342" s="293"/>
      <c r="L342" s="293"/>
      <c r="M342" s="293"/>
      <c r="N342" s="293"/>
      <c r="O342" s="289" t="n">
        <f aca="false">SUM(H342:N342)</f>
        <v>0</v>
      </c>
    </row>
    <row r="343" customFormat="false" ht="15" hidden="false" customHeight="false" outlineLevel="0" collapsed="false">
      <c r="A343" s="263"/>
      <c r="B343" s="263"/>
      <c r="C343" s="294"/>
      <c r="D343" s="290" t="n">
        <v>113</v>
      </c>
      <c r="E343" s="286"/>
      <c r="F343" s="291"/>
      <c r="G343" s="293"/>
      <c r="H343" s="288" t="str">
        <f aca="false">IF(E343="","SE REQUIERE ASIGNAR LA FUENTE DE FINANCIAMIENTO",IF(F343="","ES NECESARIO ESTABLECER EL NÚMERO DE PLAZAS",IF(G343="","SE NECESITA ESTABLECER UN MONTO MENSUAL",F343*G343*12)))</f>
        <v>SE REQUIERE ASIGNAR LA FUENTE DE FINANCIAMIENTO</v>
      </c>
      <c r="I343" s="293"/>
      <c r="J343" s="293"/>
      <c r="K343" s="293"/>
      <c r="L343" s="293"/>
      <c r="M343" s="293"/>
      <c r="N343" s="293"/>
      <c r="O343" s="289" t="n">
        <f aca="false">SUM(H343:N343)</f>
        <v>0</v>
      </c>
    </row>
    <row r="344" customFormat="false" ht="15" hidden="false" customHeight="false" outlineLevel="0" collapsed="false">
      <c r="A344" s="263"/>
      <c r="B344" s="263"/>
      <c r="C344" s="294"/>
      <c r="D344" s="290" t="n">
        <v>113</v>
      </c>
      <c r="E344" s="286"/>
      <c r="F344" s="291"/>
      <c r="G344" s="293"/>
      <c r="H344" s="288" t="str">
        <f aca="false">IF(E344="","SE REQUIERE ASIGNAR LA FUENTE DE FINANCIAMIENTO",IF(F344="","ES NECESARIO ESTABLECER EL NÚMERO DE PLAZAS",IF(G344="","SE NECESITA ESTABLECER UN MONTO MENSUAL",F344*G344*12)))</f>
        <v>SE REQUIERE ASIGNAR LA FUENTE DE FINANCIAMIENTO</v>
      </c>
      <c r="I344" s="293"/>
      <c r="J344" s="293"/>
      <c r="K344" s="293"/>
      <c r="L344" s="293"/>
      <c r="M344" s="293"/>
      <c r="N344" s="293"/>
      <c r="O344" s="289" t="n">
        <f aca="false">SUM(H344:N344)</f>
        <v>0</v>
      </c>
    </row>
    <row r="345" customFormat="false" ht="15" hidden="false" customHeight="false" outlineLevel="0" collapsed="false">
      <c r="A345" s="263"/>
      <c r="B345" s="263"/>
      <c r="C345" s="294"/>
      <c r="D345" s="290" t="n">
        <v>113</v>
      </c>
      <c r="E345" s="286"/>
      <c r="F345" s="291"/>
      <c r="G345" s="292"/>
      <c r="H345" s="288" t="str">
        <f aca="false">IF(E345="","SE REQUIERE ASIGNAR LA FUENTE DE FINANCIAMIENTO",IF(F345="","ES NECESARIO ESTABLECER EL NÚMERO DE PLAZAS",IF(G345="","SE NECESITA ESTABLECER UN MONTO MENSUAL",F345*G345*12)))</f>
        <v>SE REQUIERE ASIGNAR LA FUENTE DE FINANCIAMIENTO</v>
      </c>
      <c r="I345" s="292"/>
      <c r="J345" s="292"/>
      <c r="K345" s="292"/>
      <c r="L345" s="292"/>
      <c r="M345" s="292"/>
      <c r="N345" s="292"/>
      <c r="O345" s="289" t="n">
        <f aca="false">SUM(H345:N345)</f>
        <v>0</v>
      </c>
    </row>
    <row r="346" customFormat="false" ht="15" hidden="false" customHeight="false" outlineLevel="0" collapsed="false">
      <c r="A346" s="263"/>
      <c r="B346" s="263"/>
      <c r="C346" s="294"/>
      <c r="D346" s="290" t="n">
        <v>113</v>
      </c>
      <c r="E346" s="286"/>
      <c r="F346" s="291"/>
      <c r="G346" s="293"/>
      <c r="H346" s="288" t="str">
        <f aca="false">IF(E346="","SE REQUIERE ASIGNAR LA FUENTE DE FINANCIAMIENTO",IF(F346="","ES NECESARIO ESTABLECER EL NÚMERO DE PLAZAS",IF(G346="","SE NECESITA ESTABLECER UN MONTO MENSUAL",F346*G346*12)))</f>
        <v>SE REQUIERE ASIGNAR LA FUENTE DE FINANCIAMIENTO</v>
      </c>
      <c r="I346" s="293"/>
      <c r="J346" s="293"/>
      <c r="K346" s="293"/>
      <c r="L346" s="293"/>
      <c r="M346" s="293"/>
      <c r="N346" s="293"/>
      <c r="O346" s="289" t="n">
        <f aca="false">SUM(H346:N346)</f>
        <v>0</v>
      </c>
    </row>
    <row r="347" customFormat="false" ht="15" hidden="false" customHeight="false" outlineLevel="0" collapsed="false">
      <c r="A347" s="263"/>
      <c r="B347" s="263"/>
      <c r="C347" s="294"/>
      <c r="D347" s="290" t="n">
        <v>113</v>
      </c>
      <c r="E347" s="286"/>
      <c r="F347" s="291"/>
      <c r="G347" s="293"/>
      <c r="H347" s="288" t="str">
        <f aca="false">IF(E347="","SE REQUIERE ASIGNAR LA FUENTE DE FINANCIAMIENTO",IF(F347="","ES NECESARIO ESTABLECER EL NÚMERO DE PLAZAS",IF(G347="","SE NECESITA ESTABLECER UN MONTO MENSUAL",F347*G347*12)))</f>
        <v>SE REQUIERE ASIGNAR LA FUENTE DE FINANCIAMIENTO</v>
      </c>
      <c r="I347" s="293"/>
      <c r="J347" s="293"/>
      <c r="K347" s="293"/>
      <c r="L347" s="293"/>
      <c r="M347" s="293"/>
      <c r="N347" s="293"/>
      <c r="O347" s="289" t="n">
        <f aca="false">SUM(H347:N347)</f>
        <v>0</v>
      </c>
    </row>
    <row r="348" customFormat="false" ht="15" hidden="false" customHeight="false" outlineLevel="0" collapsed="false">
      <c r="A348" s="263"/>
      <c r="B348" s="263"/>
      <c r="C348" s="294"/>
      <c r="D348" s="290" t="n">
        <v>113</v>
      </c>
      <c r="E348" s="286"/>
      <c r="F348" s="291"/>
      <c r="G348" s="293"/>
      <c r="H348" s="288" t="str">
        <f aca="false">IF(E348="","SE REQUIERE ASIGNAR LA FUENTE DE FINANCIAMIENTO",IF(F348="","ES NECESARIO ESTABLECER EL NÚMERO DE PLAZAS",IF(G348="","SE NECESITA ESTABLECER UN MONTO MENSUAL",F348*G348*12)))</f>
        <v>SE REQUIERE ASIGNAR LA FUENTE DE FINANCIAMIENTO</v>
      </c>
      <c r="I348" s="293"/>
      <c r="J348" s="293"/>
      <c r="K348" s="293"/>
      <c r="L348" s="293"/>
      <c r="M348" s="293"/>
      <c r="N348" s="293"/>
      <c r="O348" s="289" t="n">
        <f aca="false">SUM(H348:N348)</f>
        <v>0</v>
      </c>
    </row>
    <row r="349" customFormat="false" ht="15" hidden="false" customHeight="false" outlineLevel="0" collapsed="false">
      <c r="A349" s="263"/>
      <c r="B349" s="263"/>
      <c r="C349" s="294"/>
      <c r="D349" s="290" t="n">
        <v>113</v>
      </c>
      <c r="E349" s="286"/>
      <c r="F349" s="291"/>
      <c r="G349" s="293"/>
      <c r="H349" s="288" t="str">
        <f aca="false">IF(E349="","SE REQUIERE ASIGNAR LA FUENTE DE FINANCIAMIENTO",IF(F349="","ES NECESARIO ESTABLECER EL NÚMERO DE PLAZAS",IF(G349="","SE NECESITA ESTABLECER UN MONTO MENSUAL",F349*G349*12)))</f>
        <v>SE REQUIERE ASIGNAR LA FUENTE DE FINANCIAMIENTO</v>
      </c>
      <c r="I349" s="293"/>
      <c r="J349" s="293"/>
      <c r="K349" s="293"/>
      <c r="L349" s="293"/>
      <c r="M349" s="293"/>
      <c r="N349" s="293"/>
      <c r="O349" s="289" t="n">
        <f aca="false">SUM(H349:N349)</f>
        <v>0</v>
      </c>
    </row>
    <row r="350" customFormat="false" ht="15" hidden="false" customHeight="false" outlineLevel="0" collapsed="false">
      <c r="A350" s="263"/>
      <c r="B350" s="263"/>
      <c r="C350" s="294"/>
      <c r="D350" s="290" t="n">
        <v>113</v>
      </c>
      <c r="E350" s="286"/>
      <c r="F350" s="291"/>
      <c r="G350" s="293"/>
      <c r="H350" s="288" t="str">
        <f aca="false">IF(E350="","SE REQUIERE ASIGNAR LA FUENTE DE FINANCIAMIENTO",IF(F350="","ES NECESARIO ESTABLECER EL NÚMERO DE PLAZAS",IF(G350="","SE NECESITA ESTABLECER UN MONTO MENSUAL",F350*G350*12)))</f>
        <v>SE REQUIERE ASIGNAR LA FUENTE DE FINANCIAMIENTO</v>
      </c>
      <c r="I350" s="293"/>
      <c r="J350" s="293"/>
      <c r="K350" s="293"/>
      <c r="L350" s="293"/>
      <c r="M350" s="293"/>
      <c r="N350" s="293"/>
      <c r="O350" s="289" t="n">
        <f aca="false">SUM(H350:N350)</f>
        <v>0</v>
      </c>
    </row>
    <row r="351" customFormat="false" ht="15" hidden="false" customHeight="false" outlineLevel="0" collapsed="false">
      <c r="A351" s="263"/>
      <c r="B351" s="263"/>
      <c r="C351" s="294"/>
      <c r="D351" s="290" t="n">
        <v>113</v>
      </c>
      <c r="E351" s="286"/>
      <c r="F351" s="291"/>
      <c r="G351" s="293"/>
      <c r="H351" s="288" t="str">
        <f aca="false">IF(E351="","SE REQUIERE ASIGNAR LA FUENTE DE FINANCIAMIENTO",IF(F351="","ES NECESARIO ESTABLECER EL NÚMERO DE PLAZAS",IF(G351="","SE NECESITA ESTABLECER UN MONTO MENSUAL",F351*G351*12)))</f>
        <v>SE REQUIERE ASIGNAR LA FUENTE DE FINANCIAMIENTO</v>
      </c>
      <c r="I351" s="293"/>
      <c r="J351" s="293"/>
      <c r="K351" s="293"/>
      <c r="L351" s="293"/>
      <c r="M351" s="293"/>
      <c r="N351" s="293"/>
      <c r="O351" s="289" t="n">
        <f aca="false">SUM(H351:N351)</f>
        <v>0</v>
      </c>
    </row>
    <row r="352" customFormat="false" ht="15" hidden="false" customHeight="false" outlineLevel="0" collapsed="false">
      <c r="A352" s="263"/>
      <c r="B352" s="263"/>
      <c r="C352" s="294"/>
      <c r="D352" s="290" t="n">
        <v>113</v>
      </c>
      <c r="E352" s="286"/>
      <c r="F352" s="291"/>
      <c r="G352" s="292"/>
      <c r="H352" s="288" t="str">
        <f aca="false">IF(E352="","SE REQUIERE ASIGNAR LA FUENTE DE FINANCIAMIENTO",IF(F352="","ES NECESARIO ESTABLECER EL NÚMERO DE PLAZAS",IF(G352="","SE NECESITA ESTABLECER UN MONTO MENSUAL",F352*G352*12)))</f>
        <v>SE REQUIERE ASIGNAR LA FUENTE DE FINANCIAMIENTO</v>
      </c>
      <c r="I352" s="292"/>
      <c r="J352" s="292"/>
      <c r="K352" s="292"/>
      <c r="L352" s="292"/>
      <c r="M352" s="292"/>
      <c r="N352" s="292"/>
      <c r="O352" s="289" t="n">
        <f aca="false">SUM(H352:N352)</f>
        <v>0</v>
      </c>
    </row>
    <row r="353" customFormat="false" ht="15" hidden="false" customHeight="false" outlineLevel="0" collapsed="false">
      <c r="A353" s="263"/>
      <c r="B353" s="263"/>
      <c r="C353" s="294"/>
      <c r="D353" s="290" t="n">
        <v>113</v>
      </c>
      <c r="E353" s="286"/>
      <c r="F353" s="291"/>
      <c r="G353" s="293"/>
      <c r="H353" s="288" t="str">
        <f aca="false">IF(E353="","SE REQUIERE ASIGNAR LA FUENTE DE FINANCIAMIENTO",IF(F353="","ES NECESARIO ESTABLECER EL NÚMERO DE PLAZAS",IF(G353="","SE NECESITA ESTABLECER UN MONTO MENSUAL",F353*G353*12)))</f>
        <v>SE REQUIERE ASIGNAR LA FUENTE DE FINANCIAMIENTO</v>
      </c>
      <c r="I353" s="293"/>
      <c r="J353" s="293"/>
      <c r="K353" s="293"/>
      <c r="L353" s="293"/>
      <c r="M353" s="293"/>
      <c r="N353" s="293"/>
      <c r="O353" s="289" t="n">
        <f aca="false">SUM(H353:N353)</f>
        <v>0</v>
      </c>
    </row>
    <row r="354" customFormat="false" ht="15" hidden="false" customHeight="false" outlineLevel="0" collapsed="false">
      <c r="A354" s="263"/>
      <c r="B354" s="263"/>
      <c r="C354" s="294"/>
      <c r="D354" s="290" t="n">
        <v>113</v>
      </c>
      <c r="E354" s="286"/>
      <c r="F354" s="291"/>
      <c r="G354" s="293"/>
      <c r="H354" s="288" t="str">
        <f aca="false">IF(E354="","SE REQUIERE ASIGNAR LA FUENTE DE FINANCIAMIENTO",IF(F354="","ES NECESARIO ESTABLECER EL NÚMERO DE PLAZAS",IF(G354="","SE NECESITA ESTABLECER UN MONTO MENSUAL",F354*G354*12)))</f>
        <v>SE REQUIERE ASIGNAR LA FUENTE DE FINANCIAMIENTO</v>
      </c>
      <c r="I354" s="293"/>
      <c r="J354" s="293"/>
      <c r="K354" s="293"/>
      <c r="L354" s="293"/>
      <c r="M354" s="293"/>
      <c r="N354" s="293"/>
      <c r="O354" s="289" t="n">
        <f aca="false">SUM(H354:N354)</f>
        <v>0</v>
      </c>
    </row>
    <row r="355" customFormat="false" ht="15" hidden="false" customHeight="false" outlineLevel="0" collapsed="false">
      <c r="A355" s="263"/>
      <c r="B355" s="263"/>
      <c r="C355" s="294"/>
      <c r="D355" s="290" t="n">
        <v>113</v>
      </c>
      <c r="E355" s="286"/>
      <c r="F355" s="291"/>
      <c r="G355" s="293"/>
      <c r="H355" s="288" t="str">
        <f aca="false">IF(E355="","SE REQUIERE ASIGNAR LA FUENTE DE FINANCIAMIENTO",IF(F355="","ES NECESARIO ESTABLECER EL NÚMERO DE PLAZAS",IF(G355="","SE NECESITA ESTABLECER UN MONTO MENSUAL",F355*G355*12)))</f>
        <v>SE REQUIERE ASIGNAR LA FUENTE DE FINANCIAMIENTO</v>
      </c>
      <c r="I355" s="293"/>
      <c r="J355" s="293"/>
      <c r="K355" s="293"/>
      <c r="L355" s="293"/>
      <c r="M355" s="293"/>
      <c r="N355" s="293"/>
      <c r="O355" s="289" t="n">
        <f aca="false">SUM(H355:N355)</f>
        <v>0</v>
      </c>
    </row>
    <row r="356" customFormat="false" ht="15" hidden="false" customHeight="false" outlineLevel="0" collapsed="false">
      <c r="A356" s="263"/>
      <c r="B356" s="263"/>
      <c r="C356" s="294"/>
      <c r="D356" s="290" t="n">
        <v>113</v>
      </c>
      <c r="E356" s="286"/>
      <c r="F356" s="291"/>
      <c r="G356" s="293"/>
      <c r="H356" s="288" t="str">
        <f aca="false">IF(E356="","SE REQUIERE ASIGNAR LA FUENTE DE FINANCIAMIENTO",IF(F356="","ES NECESARIO ESTABLECER EL NÚMERO DE PLAZAS",IF(G356="","SE NECESITA ESTABLECER UN MONTO MENSUAL",F356*G356*12)))</f>
        <v>SE REQUIERE ASIGNAR LA FUENTE DE FINANCIAMIENTO</v>
      </c>
      <c r="I356" s="293"/>
      <c r="J356" s="293"/>
      <c r="K356" s="293"/>
      <c r="L356" s="293"/>
      <c r="M356" s="293"/>
      <c r="N356" s="293"/>
      <c r="O356" s="289" t="n">
        <f aca="false">SUM(H356:N356)</f>
        <v>0</v>
      </c>
    </row>
    <row r="357" customFormat="false" ht="15" hidden="false" customHeight="false" outlineLevel="0" collapsed="false">
      <c r="A357" s="263"/>
      <c r="B357" s="263"/>
      <c r="C357" s="294"/>
      <c r="D357" s="290" t="n">
        <v>113</v>
      </c>
      <c r="E357" s="286"/>
      <c r="F357" s="291"/>
      <c r="G357" s="293"/>
      <c r="H357" s="288" t="str">
        <f aca="false">IF(E357="","SE REQUIERE ASIGNAR LA FUENTE DE FINANCIAMIENTO",IF(F357="","ES NECESARIO ESTABLECER EL NÚMERO DE PLAZAS",IF(G357="","SE NECESITA ESTABLECER UN MONTO MENSUAL",F357*G357*12)))</f>
        <v>SE REQUIERE ASIGNAR LA FUENTE DE FINANCIAMIENTO</v>
      </c>
      <c r="I357" s="293"/>
      <c r="J357" s="293"/>
      <c r="K357" s="293"/>
      <c r="L357" s="293"/>
      <c r="M357" s="293"/>
      <c r="N357" s="293"/>
      <c r="O357" s="289" t="n">
        <f aca="false">SUM(H357:N357)</f>
        <v>0</v>
      </c>
    </row>
    <row r="358" customFormat="false" ht="15" hidden="false" customHeight="false" outlineLevel="0" collapsed="false">
      <c r="A358" s="263"/>
      <c r="B358" s="263"/>
      <c r="C358" s="294"/>
      <c r="D358" s="290" t="n">
        <v>113</v>
      </c>
      <c r="E358" s="286"/>
      <c r="F358" s="291"/>
      <c r="G358" s="293"/>
      <c r="H358" s="288" t="str">
        <f aca="false">IF(E358="","SE REQUIERE ASIGNAR LA FUENTE DE FINANCIAMIENTO",IF(F358="","ES NECESARIO ESTABLECER EL NÚMERO DE PLAZAS",IF(G358="","SE NECESITA ESTABLECER UN MONTO MENSUAL",F358*G358*12)))</f>
        <v>SE REQUIERE ASIGNAR LA FUENTE DE FINANCIAMIENTO</v>
      </c>
      <c r="I358" s="293"/>
      <c r="J358" s="293"/>
      <c r="K358" s="293"/>
      <c r="L358" s="293"/>
      <c r="M358" s="293"/>
      <c r="N358" s="293"/>
      <c r="O358" s="289" t="n">
        <f aca="false">SUM(H358:N358)</f>
        <v>0</v>
      </c>
    </row>
    <row r="359" customFormat="false" ht="15" hidden="false" customHeight="false" outlineLevel="0" collapsed="false">
      <c r="A359" s="263"/>
      <c r="B359" s="263"/>
      <c r="C359" s="294"/>
      <c r="D359" s="290" t="n">
        <v>113</v>
      </c>
      <c r="E359" s="286"/>
      <c r="F359" s="291"/>
      <c r="G359" s="293"/>
      <c r="H359" s="288" t="str">
        <f aca="false">IF(E359="","SE REQUIERE ASIGNAR LA FUENTE DE FINANCIAMIENTO",IF(F359="","ES NECESARIO ESTABLECER EL NÚMERO DE PLAZAS",IF(G359="","SE NECESITA ESTABLECER UN MONTO MENSUAL",F359*G359*12)))</f>
        <v>SE REQUIERE ASIGNAR LA FUENTE DE FINANCIAMIENTO</v>
      </c>
      <c r="I359" s="293"/>
      <c r="J359" s="293"/>
      <c r="K359" s="293"/>
      <c r="L359" s="293"/>
      <c r="M359" s="293"/>
      <c r="N359" s="293"/>
      <c r="O359" s="289" t="n">
        <f aca="false">SUM(H359:N359)</f>
        <v>0</v>
      </c>
    </row>
    <row r="360" customFormat="false" ht="15" hidden="false" customHeight="false" outlineLevel="0" collapsed="false">
      <c r="A360" s="263"/>
      <c r="B360" s="263"/>
      <c r="C360" s="294"/>
      <c r="D360" s="290" t="n">
        <v>113</v>
      </c>
      <c r="E360" s="286"/>
      <c r="F360" s="291"/>
      <c r="G360" s="293"/>
      <c r="H360" s="288" t="str">
        <f aca="false">IF(E360="","SE REQUIERE ASIGNAR LA FUENTE DE FINANCIAMIENTO",IF(F360="","ES NECESARIO ESTABLECER EL NÚMERO DE PLAZAS",IF(G360="","SE NECESITA ESTABLECER UN MONTO MENSUAL",F360*G360*12)))</f>
        <v>SE REQUIERE ASIGNAR LA FUENTE DE FINANCIAMIENTO</v>
      </c>
      <c r="I360" s="293"/>
      <c r="J360" s="293"/>
      <c r="K360" s="293"/>
      <c r="L360" s="293"/>
      <c r="M360" s="293"/>
      <c r="N360" s="293"/>
      <c r="O360" s="289" t="n">
        <f aca="false">SUM(H360:N360)</f>
        <v>0</v>
      </c>
    </row>
    <row r="361" customFormat="false" ht="15" hidden="false" customHeight="false" outlineLevel="0" collapsed="false">
      <c r="A361" s="263"/>
      <c r="B361" s="263"/>
      <c r="C361" s="294"/>
      <c r="D361" s="290" t="n">
        <v>113</v>
      </c>
      <c r="E361" s="286"/>
      <c r="F361" s="291"/>
      <c r="G361" s="293"/>
      <c r="H361" s="288" t="str">
        <f aca="false">IF(E361="","SE REQUIERE ASIGNAR LA FUENTE DE FINANCIAMIENTO",IF(F361="","ES NECESARIO ESTABLECER EL NÚMERO DE PLAZAS",IF(G361="","SE NECESITA ESTABLECER UN MONTO MENSUAL",F361*G361*12)))</f>
        <v>SE REQUIERE ASIGNAR LA FUENTE DE FINANCIAMIENTO</v>
      </c>
      <c r="I361" s="293"/>
      <c r="J361" s="293"/>
      <c r="K361" s="293"/>
      <c r="L361" s="293"/>
      <c r="M361" s="293"/>
      <c r="N361" s="293"/>
      <c r="O361" s="289" t="n">
        <f aca="false">SUM(H361:N361)</f>
        <v>0</v>
      </c>
    </row>
    <row r="362" customFormat="false" ht="15" hidden="false" customHeight="false" outlineLevel="0" collapsed="false">
      <c r="A362" s="263"/>
      <c r="B362" s="263"/>
      <c r="C362" s="294"/>
      <c r="D362" s="290" t="n">
        <v>113</v>
      </c>
      <c r="E362" s="286"/>
      <c r="F362" s="291"/>
      <c r="G362" s="292"/>
      <c r="H362" s="288" t="str">
        <f aca="false">IF(E362="","SE REQUIERE ASIGNAR LA FUENTE DE FINANCIAMIENTO",IF(F362="","ES NECESARIO ESTABLECER EL NÚMERO DE PLAZAS",IF(G362="","SE NECESITA ESTABLECER UN MONTO MENSUAL",F362*G362*12)))</f>
        <v>SE REQUIERE ASIGNAR LA FUENTE DE FINANCIAMIENTO</v>
      </c>
      <c r="I362" s="292"/>
      <c r="J362" s="292"/>
      <c r="K362" s="292"/>
      <c r="L362" s="292"/>
      <c r="M362" s="292"/>
      <c r="N362" s="292"/>
      <c r="O362" s="289" t="n">
        <f aca="false">SUM(H362:N362)</f>
        <v>0</v>
      </c>
    </row>
    <row r="363" customFormat="false" ht="15" hidden="false" customHeight="false" outlineLevel="0" collapsed="false">
      <c r="A363" s="263"/>
      <c r="B363" s="263"/>
      <c r="C363" s="294"/>
      <c r="D363" s="290" t="n">
        <v>113</v>
      </c>
      <c r="E363" s="286"/>
      <c r="F363" s="291"/>
      <c r="G363" s="293"/>
      <c r="H363" s="288" t="str">
        <f aca="false">IF(E363="","SE REQUIERE ASIGNAR LA FUENTE DE FINANCIAMIENTO",IF(F363="","ES NECESARIO ESTABLECER EL NÚMERO DE PLAZAS",IF(G363="","SE NECESITA ESTABLECER UN MONTO MENSUAL",F363*G363*12)))</f>
        <v>SE REQUIERE ASIGNAR LA FUENTE DE FINANCIAMIENTO</v>
      </c>
      <c r="I363" s="293"/>
      <c r="J363" s="293"/>
      <c r="K363" s="293"/>
      <c r="L363" s="293"/>
      <c r="M363" s="293"/>
      <c r="N363" s="293"/>
      <c r="O363" s="289" t="n">
        <f aca="false">SUM(H363:N363)</f>
        <v>0</v>
      </c>
    </row>
    <row r="364" customFormat="false" ht="15" hidden="false" customHeight="false" outlineLevel="0" collapsed="false">
      <c r="A364" s="263"/>
      <c r="B364" s="263"/>
      <c r="C364" s="294"/>
      <c r="D364" s="290" t="n">
        <v>113</v>
      </c>
      <c r="E364" s="286"/>
      <c r="F364" s="291"/>
      <c r="G364" s="293"/>
      <c r="H364" s="288" t="str">
        <f aca="false">IF(E364="","SE REQUIERE ASIGNAR LA FUENTE DE FINANCIAMIENTO",IF(F364="","ES NECESARIO ESTABLECER EL NÚMERO DE PLAZAS",IF(G364="","SE NECESITA ESTABLECER UN MONTO MENSUAL",F364*G364*12)))</f>
        <v>SE REQUIERE ASIGNAR LA FUENTE DE FINANCIAMIENTO</v>
      </c>
      <c r="I364" s="293"/>
      <c r="J364" s="293"/>
      <c r="K364" s="293"/>
      <c r="L364" s="293"/>
      <c r="M364" s="293"/>
      <c r="N364" s="293"/>
      <c r="O364" s="289" t="n">
        <f aca="false">SUM(H364:N364)</f>
        <v>0</v>
      </c>
    </row>
    <row r="365" customFormat="false" ht="15" hidden="false" customHeight="false" outlineLevel="0" collapsed="false">
      <c r="A365" s="263"/>
      <c r="B365" s="263"/>
      <c r="C365" s="294"/>
      <c r="D365" s="290" t="n">
        <v>113</v>
      </c>
      <c r="E365" s="286"/>
      <c r="F365" s="291"/>
      <c r="G365" s="293"/>
      <c r="H365" s="288" t="str">
        <f aca="false">IF(E365="","SE REQUIERE ASIGNAR LA FUENTE DE FINANCIAMIENTO",IF(F365="","ES NECESARIO ESTABLECER EL NÚMERO DE PLAZAS",IF(G365="","SE NECESITA ESTABLECER UN MONTO MENSUAL",F365*G365*12)))</f>
        <v>SE REQUIERE ASIGNAR LA FUENTE DE FINANCIAMIENTO</v>
      </c>
      <c r="I365" s="293"/>
      <c r="J365" s="293"/>
      <c r="K365" s="293"/>
      <c r="L365" s="293"/>
      <c r="M365" s="293"/>
      <c r="N365" s="293"/>
      <c r="O365" s="289" t="n">
        <f aca="false">SUM(H365:N365)</f>
        <v>0</v>
      </c>
    </row>
    <row r="366" customFormat="false" ht="15" hidden="false" customHeight="false" outlineLevel="0" collapsed="false">
      <c r="A366" s="263"/>
      <c r="B366" s="263"/>
      <c r="C366" s="294"/>
      <c r="D366" s="290" t="n">
        <v>113</v>
      </c>
      <c r="E366" s="286"/>
      <c r="F366" s="291"/>
      <c r="G366" s="293"/>
      <c r="H366" s="288" t="str">
        <f aca="false">IF(E366="","SE REQUIERE ASIGNAR LA FUENTE DE FINANCIAMIENTO",IF(F366="","ES NECESARIO ESTABLECER EL NÚMERO DE PLAZAS",IF(G366="","SE NECESITA ESTABLECER UN MONTO MENSUAL",F366*G366*12)))</f>
        <v>SE REQUIERE ASIGNAR LA FUENTE DE FINANCIAMIENTO</v>
      </c>
      <c r="I366" s="293"/>
      <c r="J366" s="293"/>
      <c r="K366" s="293"/>
      <c r="L366" s="293"/>
      <c r="M366" s="293"/>
      <c r="N366" s="293"/>
      <c r="O366" s="289" t="n">
        <f aca="false">SUM(H366:N366)</f>
        <v>0</v>
      </c>
    </row>
    <row r="367" customFormat="false" ht="15" hidden="false" customHeight="false" outlineLevel="0" collapsed="false">
      <c r="A367" s="263"/>
      <c r="B367" s="263"/>
      <c r="C367" s="294"/>
      <c r="D367" s="290" t="n">
        <v>113</v>
      </c>
      <c r="E367" s="286"/>
      <c r="F367" s="291"/>
      <c r="G367" s="293"/>
      <c r="H367" s="288" t="str">
        <f aca="false">IF(E367="","SE REQUIERE ASIGNAR LA FUENTE DE FINANCIAMIENTO",IF(F367="","ES NECESARIO ESTABLECER EL NÚMERO DE PLAZAS",IF(G367="","SE NECESITA ESTABLECER UN MONTO MENSUAL",F367*G367*12)))</f>
        <v>SE REQUIERE ASIGNAR LA FUENTE DE FINANCIAMIENTO</v>
      </c>
      <c r="I367" s="293"/>
      <c r="J367" s="293"/>
      <c r="K367" s="293"/>
      <c r="L367" s="293"/>
      <c r="M367" s="293"/>
      <c r="N367" s="293"/>
      <c r="O367" s="289" t="n">
        <f aca="false">SUM(H367:N367)</f>
        <v>0</v>
      </c>
    </row>
    <row r="368" customFormat="false" ht="15" hidden="false" customHeight="false" outlineLevel="0" collapsed="false">
      <c r="A368" s="263"/>
      <c r="B368" s="263"/>
      <c r="C368" s="294"/>
      <c r="D368" s="290" t="n">
        <v>113</v>
      </c>
      <c r="E368" s="286"/>
      <c r="F368" s="291"/>
      <c r="G368" s="293"/>
      <c r="H368" s="288" t="str">
        <f aca="false">IF(E368="","SE REQUIERE ASIGNAR LA FUENTE DE FINANCIAMIENTO",IF(F368="","ES NECESARIO ESTABLECER EL NÚMERO DE PLAZAS",IF(G368="","SE NECESITA ESTABLECER UN MONTO MENSUAL",F368*G368*12)))</f>
        <v>SE REQUIERE ASIGNAR LA FUENTE DE FINANCIAMIENTO</v>
      </c>
      <c r="I368" s="293"/>
      <c r="J368" s="293"/>
      <c r="K368" s="293"/>
      <c r="L368" s="293"/>
      <c r="M368" s="293"/>
      <c r="N368" s="293"/>
      <c r="O368" s="289" t="n">
        <f aca="false">SUM(H368:N368)</f>
        <v>0</v>
      </c>
    </row>
    <row r="369" customFormat="false" ht="15" hidden="false" customHeight="false" outlineLevel="0" collapsed="false">
      <c r="A369" s="263"/>
      <c r="B369" s="263"/>
      <c r="C369" s="294"/>
      <c r="D369" s="290" t="n">
        <v>113</v>
      </c>
      <c r="E369" s="286"/>
      <c r="F369" s="291"/>
      <c r="G369" s="293"/>
      <c r="H369" s="288" t="str">
        <f aca="false">IF(E369="","SE REQUIERE ASIGNAR LA FUENTE DE FINANCIAMIENTO",IF(F369="","ES NECESARIO ESTABLECER EL NÚMERO DE PLAZAS",IF(G369="","SE NECESITA ESTABLECER UN MONTO MENSUAL",F369*G369*12)))</f>
        <v>SE REQUIERE ASIGNAR LA FUENTE DE FINANCIAMIENTO</v>
      </c>
      <c r="I369" s="293"/>
      <c r="J369" s="293"/>
      <c r="K369" s="293"/>
      <c r="L369" s="293"/>
      <c r="M369" s="293"/>
      <c r="N369" s="293"/>
      <c r="O369" s="289" t="n">
        <f aca="false">SUM(H369:N369)</f>
        <v>0</v>
      </c>
    </row>
    <row r="370" customFormat="false" ht="15" hidden="false" customHeight="false" outlineLevel="0" collapsed="false">
      <c r="A370" s="263"/>
      <c r="B370" s="263"/>
      <c r="C370" s="294"/>
      <c r="D370" s="290" t="n">
        <v>113</v>
      </c>
      <c r="E370" s="286"/>
      <c r="F370" s="291"/>
      <c r="G370" s="293"/>
      <c r="H370" s="288" t="str">
        <f aca="false">IF(E370="","SE REQUIERE ASIGNAR LA FUENTE DE FINANCIAMIENTO",IF(F370="","ES NECESARIO ESTABLECER EL NÚMERO DE PLAZAS",IF(G370="","SE NECESITA ESTABLECER UN MONTO MENSUAL",F370*G370*12)))</f>
        <v>SE REQUIERE ASIGNAR LA FUENTE DE FINANCIAMIENTO</v>
      </c>
      <c r="I370" s="293"/>
      <c r="J370" s="293"/>
      <c r="K370" s="293"/>
      <c r="L370" s="293"/>
      <c r="M370" s="293"/>
      <c r="N370" s="293"/>
      <c r="O370" s="289" t="n">
        <f aca="false">SUM(H370:N370)</f>
        <v>0</v>
      </c>
    </row>
    <row r="371" customFormat="false" ht="15" hidden="false" customHeight="false" outlineLevel="0" collapsed="false">
      <c r="A371" s="263"/>
      <c r="B371" s="263"/>
      <c r="C371" s="294"/>
      <c r="D371" s="290" t="n">
        <v>113</v>
      </c>
      <c r="E371" s="286"/>
      <c r="F371" s="291"/>
      <c r="G371" s="293"/>
      <c r="H371" s="288" t="str">
        <f aca="false">IF(E371="","SE REQUIERE ASIGNAR LA FUENTE DE FINANCIAMIENTO",IF(F371="","ES NECESARIO ESTABLECER EL NÚMERO DE PLAZAS",IF(G371="","SE NECESITA ESTABLECER UN MONTO MENSUAL",F371*G371*12)))</f>
        <v>SE REQUIERE ASIGNAR LA FUENTE DE FINANCIAMIENTO</v>
      </c>
      <c r="I371" s="293"/>
      <c r="J371" s="293"/>
      <c r="K371" s="293"/>
      <c r="L371" s="293"/>
      <c r="M371" s="293"/>
      <c r="N371" s="293"/>
      <c r="O371" s="289" t="n">
        <f aca="false">SUM(H371:N371)</f>
        <v>0</v>
      </c>
    </row>
    <row r="372" customFormat="false" ht="15" hidden="false" customHeight="false" outlineLevel="0" collapsed="false">
      <c r="A372" s="263"/>
      <c r="B372" s="263"/>
      <c r="C372" s="294"/>
      <c r="D372" s="290" t="n">
        <v>113</v>
      </c>
      <c r="E372" s="286"/>
      <c r="F372" s="291"/>
      <c r="G372" s="292"/>
      <c r="H372" s="288" t="str">
        <f aca="false">IF(E372="","SE REQUIERE ASIGNAR LA FUENTE DE FINANCIAMIENTO",IF(F372="","ES NECESARIO ESTABLECER EL NÚMERO DE PLAZAS",IF(G372="","SE NECESITA ESTABLECER UN MONTO MENSUAL",F372*G372*12)))</f>
        <v>SE REQUIERE ASIGNAR LA FUENTE DE FINANCIAMIENTO</v>
      </c>
      <c r="I372" s="292"/>
      <c r="J372" s="292"/>
      <c r="K372" s="292"/>
      <c r="L372" s="292"/>
      <c r="M372" s="292"/>
      <c r="N372" s="292"/>
      <c r="O372" s="289" t="n">
        <f aca="false">SUM(H372:N372)</f>
        <v>0</v>
      </c>
    </row>
    <row r="373" customFormat="false" ht="15" hidden="false" customHeight="false" outlineLevel="0" collapsed="false">
      <c r="A373" s="263"/>
      <c r="B373" s="263"/>
      <c r="C373" s="294"/>
      <c r="D373" s="290" t="n">
        <v>113</v>
      </c>
      <c r="E373" s="286"/>
      <c r="F373" s="291"/>
      <c r="G373" s="293"/>
      <c r="H373" s="288" t="str">
        <f aca="false">IF(E373="","SE REQUIERE ASIGNAR LA FUENTE DE FINANCIAMIENTO",IF(F373="","ES NECESARIO ESTABLECER EL NÚMERO DE PLAZAS",IF(G373="","SE NECESITA ESTABLECER UN MONTO MENSUAL",F373*G373*12)))</f>
        <v>SE REQUIERE ASIGNAR LA FUENTE DE FINANCIAMIENTO</v>
      </c>
      <c r="I373" s="293"/>
      <c r="J373" s="293"/>
      <c r="K373" s="293"/>
      <c r="L373" s="293"/>
      <c r="M373" s="293"/>
      <c r="N373" s="293"/>
      <c r="O373" s="289" t="n">
        <f aca="false">SUM(H373:N373)</f>
        <v>0</v>
      </c>
    </row>
    <row r="374" customFormat="false" ht="15" hidden="false" customHeight="false" outlineLevel="0" collapsed="false">
      <c r="A374" s="263"/>
      <c r="B374" s="263"/>
      <c r="C374" s="294"/>
      <c r="D374" s="290" t="n">
        <v>113</v>
      </c>
      <c r="E374" s="286"/>
      <c r="F374" s="291"/>
      <c r="G374" s="293"/>
      <c r="H374" s="288" t="str">
        <f aca="false">IF(E374="","SE REQUIERE ASIGNAR LA FUENTE DE FINANCIAMIENTO",IF(F374="","ES NECESARIO ESTABLECER EL NÚMERO DE PLAZAS",IF(G374="","SE NECESITA ESTABLECER UN MONTO MENSUAL",F374*G374*12)))</f>
        <v>SE REQUIERE ASIGNAR LA FUENTE DE FINANCIAMIENTO</v>
      </c>
      <c r="I374" s="293"/>
      <c r="J374" s="293"/>
      <c r="K374" s="293"/>
      <c r="L374" s="293"/>
      <c r="M374" s="293"/>
      <c r="N374" s="293"/>
      <c r="O374" s="289" t="n">
        <f aca="false">SUM(H374:N374)</f>
        <v>0</v>
      </c>
    </row>
    <row r="375" customFormat="false" ht="15" hidden="false" customHeight="false" outlineLevel="0" collapsed="false">
      <c r="A375" s="263"/>
      <c r="B375" s="263"/>
      <c r="C375" s="294"/>
      <c r="D375" s="290" t="n">
        <v>113</v>
      </c>
      <c r="E375" s="286"/>
      <c r="F375" s="291"/>
      <c r="G375" s="292"/>
      <c r="H375" s="288" t="str">
        <f aca="false">IF(E375="","SE REQUIERE ASIGNAR LA FUENTE DE FINANCIAMIENTO",IF(F375="","ES NECESARIO ESTABLECER EL NÚMERO DE PLAZAS",IF(G375="","SE NECESITA ESTABLECER UN MONTO MENSUAL",F375*G375*12)))</f>
        <v>SE REQUIERE ASIGNAR LA FUENTE DE FINANCIAMIENTO</v>
      </c>
      <c r="I375" s="292"/>
      <c r="J375" s="292"/>
      <c r="K375" s="292"/>
      <c r="L375" s="292"/>
      <c r="M375" s="292"/>
      <c r="N375" s="292"/>
      <c r="O375" s="289" t="n">
        <f aca="false">SUM(H375:N375)</f>
        <v>0</v>
      </c>
    </row>
    <row r="376" customFormat="false" ht="15" hidden="false" customHeight="false" outlineLevel="0" collapsed="false">
      <c r="A376" s="263"/>
      <c r="B376" s="263"/>
      <c r="C376" s="294"/>
      <c r="D376" s="290" t="n">
        <v>113</v>
      </c>
      <c r="E376" s="286"/>
      <c r="F376" s="291"/>
      <c r="G376" s="293"/>
      <c r="H376" s="288" t="str">
        <f aca="false">IF(E376="","SE REQUIERE ASIGNAR LA FUENTE DE FINANCIAMIENTO",IF(F376="","ES NECESARIO ESTABLECER EL NÚMERO DE PLAZAS",IF(G376="","SE NECESITA ESTABLECER UN MONTO MENSUAL",F376*G376*12)))</f>
        <v>SE REQUIERE ASIGNAR LA FUENTE DE FINANCIAMIENTO</v>
      </c>
      <c r="I376" s="293"/>
      <c r="J376" s="293"/>
      <c r="K376" s="293"/>
      <c r="L376" s="293"/>
      <c r="M376" s="293"/>
      <c r="N376" s="293"/>
      <c r="O376" s="289" t="n">
        <f aca="false">SUM(H376:N376)</f>
        <v>0</v>
      </c>
    </row>
    <row r="377" customFormat="false" ht="15" hidden="false" customHeight="false" outlineLevel="0" collapsed="false">
      <c r="A377" s="263"/>
      <c r="B377" s="263"/>
      <c r="C377" s="294"/>
      <c r="D377" s="290" t="n">
        <v>113</v>
      </c>
      <c r="E377" s="286"/>
      <c r="F377" s="291"/>
      <c r="G377" s="293"/>
      <c r="H377" s="288" t="str">
        <f aca="false">IF(E377="","SE REQUIERE ASIGNAR LA FUENTE DE FINANCIAMIENTO",IF(F377="","ES NECESARIO ESTABLECER EL NÚMERO DE PLAZAS",IF(G377="","SE NECESITA ESTABLECER UN MONTO MENSUAL",F377*G377*12)))</f>
        <v>SE REQUIERE ASIGNAR LA FUENTE DE FINANCIAMIENTO</v>
      </c>
      <c r="I377" s="293"/>
      <c r="J377" s="293"/>
      <c r="K377" s="293"/>
      <c r="L377" s="293"/>
      <c r="M377" s="293"/>
      <c r="N377" s="293"/>
      <c r="O377" s="289" t="n">
        <f aca="false">SUM(H377:N377)</f>
        <v>0</v>
      </c>
    </row>
    <row r="378" customFormat="false" ht="15" hidden="false" customHeight="false" outlineLevel="0" collapsed="false">
      <c r="A378" s="263"/>
      <c r="B378" s="263"/>
      <c r="C378" s="294"/>
      <c r="D378" s="290" t="n">
        <v>113</v>
      </c>
      <c r="E378" s="286"/>
      <c r="F378" s="291"/>
      <c r="G378" s="293"/>
      <c r="H378" s="288" t="str">
        <f aca="false">IF(E378="","SE REQUIERE ASIGNAR LA FUENTE DE FINANCIAMIENTO",IF(F378="","ES NECESARIO ESTABLECER EL NÚMERO DE PLAZAS",IF(G378="","SE NECESITA ESTABLECER UN MONTO MENSUAL",F378*G378*12)))</f>
        <v>SE REQUIERE ASIGNAR LA FUENTE DE FINANCIAMIENTO</v>
      </c>
      <c r="I378" s="293"/>
      <c r="J378" s="293"/>
      <c r="K378" s="293"/>
      <c r="L378" s="293"/>
      <c r="M378" s="293"/>
      <c r="N378" s="293"/>
      <c r="O378" s="289" t="n">
        <f aca="false">SUM(H378:N378)</f>
        <v>0</v>
      </c>
    </row>
    <row r="379" customFormat="false" ht="15" hidden="false" customHeight="false" outlineLevel="0" collapsed="false">
      <c r="A379" s="263"/>
      <c r="B379" s="263"/>
      <c r="C379" s="294"/>
      <c r="D379" s="290" t="n">
        <v>113</v>
      </c>
      <c r="E379" s="286"/>
      <c r="F379" s="291"/>
      <c r="G379" s="292"/>
      <c r="H379" s="288" t="str">
        <f aca="false">IF(E379="","SE REQUIERE ASIGNAR LA FUENTE DE FINANCIAMIENTO",IF(F379="","ES NECESARIO ESTABLECER EL NÚMERO DE PLAZAS",IF(G379="","SE NECESITA ESTABLECER UN MONTO MENSUAL",F379*G379*12)))</f>
        <v>SE REQUIERE ASIGNAR LA FUENTE DE FINANCIAMIENTO</v>
      </c>
      <c r="I379" s="292"/>
      <c r="J379" s="292"/>
      <c r="K379" s="292"/>
      <c r="L379" s="292"/>
      <c r="M379" s="292"/>
      <c r="N379" s="292"/>
      <c r="O379" s="289" t="n">
        <f aca="false">SUM(H379:N379)</f>
        <v>0</v>
      </c>
    </row>
    <row r="380" customFormat="false" ht="15" hidden="false" customHeight="false" outlineLevel="0" collapsed="false">
      <c r="A380" s="263"/>
      <c r="B380" s="263"/>
      <c r="C380" s="294"/>
      <c r="D380" s="290" t="n">
        <v>113</v>
      </c>
      <c r="E380" s="286"/>
      <c r="F380" s="291"/>
      <c r="G380" s="292"/>
      <c r="H380" s="288" t="str">
        <f aca="false">IF(E380="","SE REQUIERE ASIGNAR LA FUENTE DE FINANCIAMIENTO",IF(F380="","ES NECESARIO ESTABLECER EL NÚMERO DE PLAZAS",IF(G380="","SE NECESITA ESTABLECER UN MONTO MENSUAL",F380*G380*12)))</f>
        <v>SE REQUIERE ASIGNAR LA FUENTE DE FINANCIAMIENTO</v>
      </c>
      <c r="I380" s="292"/>
      <c r="J380" s="292"/>
      <c r="K380" s="292"/>
      <c r="L380" s="292"/>
      <c r="M380" s="292"/>
      <c r="N380" s="292"/>
      <c r="O380" s="289" t="n">
        <f aca="false">SUM(H380:N380)</f>
        <v>0</v>
      </c>
    </row>
    <row r="381" customFormat="false" ht="15" hidden="false" customHeight="false" outlineLevel="0" collapsed="false">
      <c r="A381" s="263"/>
      <c r="B381" s="263"/>
      <c r="C381" s="294"/>
      <c r="D381" s="290" t="n">
        <v>113</v>
      </c>
      <c r="E381" s="286"/>
      <c r="F381" s="291"/>
      <c r="G381" s="293"/>
      <c r="H381" s="288" t="str">
        <f aca="false">IF(E381="","SE REQUIERE ASIGNAR LA FUENTE DE FINANCIAMIENTO",IF(F381="","ES NECESARIO ESTABLECER EL NÚMERO DE PLAZAS",IF(G381="","SE NECESITA ESTABLECER UN MONTO MENSUAL",F381*G381*12)))</f>
        <v>SE REQUIERE ASIGNAR LA FUENTE DE FINANCIAMIENTO</v>
      </c>
      <c r="I381" s="293"/>
      <c r="J381" s="293"/>
      <c r="K381" s="293"/>
      <c r="L381" s="293"/>
      <c r="M381" s="293"/>
      <c r="N381" s="293"/>
      <c r="O381" s="289" t="n">
        <f aca="false">SUM(H381:N381)</f>
        <v>0</v>
      </c>
    </row>
    <row r="382" customFormat="false" ht="15" hidden="false" customHeight="false" outlineLevel="0" collapsed="false">
      <c r="A382" s="263"/>
      <c r="B382" s="263"/>
      <c r="C382" s="294"/>
      <c r="D382" s="290" t="n">
        <v>113</v>
      </c>
      <c r="E382" s="286"/>
      <c r="F382" s="291"/>
      <c r="G382" s="293"/>
      <c r="H382" s="288" t="str">
        <f aca="false">IF(E382="","SE REQUIERE ASIGNAR LA FUENTE DE FINANCIAMIENTO",IF(F382="","ES NECESARIO ESTABLECER EL NÚMERO DE PLAZAS",IF(G382="","SE NECESITA ESTABLECER UN MONTO MENSUAL",F382*G382*12)))</f>
        <v>SE REQUIERE ASIGNAR LA FUENTE DE FINANCIAMIENTO</v>
      </c>
      <c r="I382" s="293"/>
      <c r="J382" s="293"/>
      <c r="K382" s="293"/>
      <c r="L382" s="293"/>
      <c r="M382" s="293"/>
      <c r="N382" s="293"/>
      <c r="O382" s="289" t="n">
        <f aca="false">SUM(H382:N382)</f>
        <v>0</v>
      </c>
    </row>
    <row r="383" customFormat="false" ht="15" hidden="false" customHeight="false" outlineLevel="0" collapsed="false">
      <c r="A383" s="263"/>
      <c r="B383" s="263"/>
      <c r="C383" s="294"/>
      <c r="D383" s="290" t="n">
        <v>113</v>
      </c>
      <c r="E383" s="286"/>
      <c r="F383" s="291"/>
      <c r="G383" s="293"/>
      <c r="H383" s="288" t="str">
        <f aca="false">IF(E383="","SE REQUIERE ASIGNAR LA FUENTE DE FINANCIAMIENTO",IF(F383="","ES NECESARIO ESTABLECER EL NÚMERO DE PLAZAS",IF(G383="","SE NECESITA ESTABLECER UN MONTO MENSUAL",F383*G383*12)))</f>
        <v>SE REQUIERE ASIGNAR LA FUENTE DE FINANCIAMIENTO</v>
      </c>
      <c r="I383" s="293"/>
      <c r="J383" s="293"/>
      <c r="K383" s="293"/>
      <c r="L383" s="293"/>
      <c r="M383" s="293"/>
      <c r="N383" s="293"/>
      <c r="O383" s="289" t="n">
        <f aca="false">SUM(H383:N383)</f>
        <v>0</v>
      </c>
    </row>
    <row r="384" customFormat="false" ht="15" hidden="false" customHeight="false" outlineLevel="0" collapsed="false">
      <c r="A384" s="263"/>
      <c r="B384" s="263"/>
      <c r="C384" s="294"/>
      <c r="D384" s="290" t="n">
        <v>113</v>
      </c>
      <c r="E384" s="286"/>
      <c r="F384" s="291"/>
      <c r="G384" s="293"/>
      <c r="H384" s="288" t="str">
        <f aca="false">IF(E384="","SE REQUIERE ASIGNAR LA FUENTE DE FINANCIAMIENTO",IF(F384="","ES NECESARIO ESTABLECER EL NÚMERO DE PLAZAS",IF(G384="","SE NECESITA ESTABLECER UN MONTO MENSUAL",F384*G384*12)))</f>
        <v>SE REQUIERE ASIGNAR LA FUENTE DE FINANCIAMIENTO</v>
      </c>
      <c r="I384" s="293"/>
      <c r="J384" s="293"/>
      <c r="K384" s="293"/>
      <c r="L384" s="293"/>
      <c r="M384" s="293"/>
      <c r="N384" s="293"/>
      <c r="O384" s="289" t="n">
        <f aca="false">SUM(H384:N384)</f>
        <v>0</v>
      </c>
    </row>
    <row r="385" customFormat="false" ht="15" hidden="false" customHeight="false" outlineLevel="0" collapsed="false">
      <c r="A385" s="263"/>
      <c r="B385" s="263"/>
      <c r="C385" s="294"/>
      <c r="D385" s="290" t="n">
        <v>113</v>
      </c>
      <c r="E385" s="286"/>
      <c r="F385" s="291"/>
      <c r="G385" s="293"/>
      <c r="H385" s="288" t="str">
        <f aca="false">IF(E385="","SE REQUIERE ASIGNAR LA FUENTE DE FINANCIAMIENTO",IF(F385="","ES NECESARIO ESTABLECER EL NÚMERO DE PLAZAS",IF(G385="","SE NECESITA ESTABLECER UN MONTO MENSUAL",F385*G385*12)))</f>
        <v>SE REQUIERE ASIGNAR LA FUENTE DE FINANCIAMIENTO</v>
      </c>
      <c r="I385" s="293"/>
      <c r="J385" s="293"/>
      <c r="K385" s="293"/>
      <c r="L385" s="293"/>
      <c r="M385" s="293"/>
      <c r="N385" s="293"/>
      <c r="O385" s="289" t="n">
        <f aca="false">SUM(H385:N385)</f>
        <v>0</v>
      </c>
    </row>
    <row r="386" customFormat="false" ht="15" hidden="false" customHeight="false" outlineLevel="0" collapsed="false">
      <c r="A386" s="263"/>
      <c r="B386" s="263"/>
      <c r="C386" s="294"/>
      <c r="D386" s="290" t="n">
        <v>113</v>
      </c>
      <c r="E386" s="286"/>
      <c r="F386" s="291"/>
      <c r="G386" s="293"/>
      <c r="H386" s="288" t="str">
        <f aca="false">IF(E386="","SE REQUIERE ASIGNAR LA FUENTE DE FINANCIAMIENTO",IF(F386="","ES NECESARIO ESTABLECER EL NÚMERO DE PLAZAS",IF(G386="","SE NECESITA ESTABLECER UN MONTO MENSUAL",F386*G386*12)))</f>
        <v>SE REQUIERE ASIGNAR LA FUENTE DE FINANCIAMIENTO</v>
      </c>
      <c r="I386" s="293"/>
      <c r="J386" s="293"/>
      <c r="K386" s="293"/>
      <c r="L386" s="293"/>
      <c r="M386" s="293"/>
      <c r="N386" s="293"/>
      <c r="O386" s="289" t="n">
        <f aca="false">SUM(H386:N386)</f>
        <v>0</v>
      </c>
    </row>
    <row r="387" customFormat="false" ht="15" hidden="false" customHeight="false" outlineLevel="0" collapsed="false">
      <c r="A387" s="263"/>
      <c r="B387" s="263"/>
      <c r="C387" s="294"/>
      <c r="D387" s="290" t="n">
        <v>113</v>
      </c>
      <c r="E387" s="286"/>
      <c r="F387" s="291"/>
      <c r="G387" s="292"/>
      <c r="H387" s="288" t="str">
        <f aca="false">IF(E387="","SE REQUIERE ASIGNAR LA FUENTE DE FINANCIAMIENTO",IF(F387="","ES NECESARIO ESTABLECER EL NÚMERO DE PLAZAS",IF(G387="","SE NECESITA ESTABLECER UN MONTO MENSUAL",F387*G387*12)))</f>
        <v>SE REQUIERE ASIGNAR LA FUENTE DE FINANCIAMIENTO</v>
      </c>
      <c r="I387" s="292"/>
      <c r="J387" s="292"/>
      <c r="K387" s="292"/>
      <c r="L387" s="292"/>
      <c r="M387" s="292"/>
      <c r="N387" s="292"/>
      <c r="O387" s="289" t="n">
        <f aca="false">SUM(H387:N387)</f>
        <v>0</v>
      </c>
    </row>
    <row r="388" customFormat="false" ht="15" hidden="false" customHeight="false" outlineLevel="0" collapsed="false">
      <c r="A388" s="263"/>
      <c r="B388" s="263"/>
      <c r="C388" s="294"/>
      <c r="D388" s="290" t="n">
        <v>113</v>
      </c>
      <c r="E388" s="286"/>
      <c r="F388" s="291"/>
      <c r="G388" s="293"/>
      <c r="H388" s="288" t="str">
        <f aca="false">IF(E388="","SE REQUIERE ASIGNAR LA FUENTE DE FINANCIAMIENTO",IF(F388="","ES NECESARIO ESTABLECER EL NÚMERO DE PLAZAS",IF(G388="","SE NECESITA ESTABLECER UN MONTO MENSUAL",F388*G388*12)))</f>
        <v>SE REQUIERE ASIGNAR LA FUENTE DE FINANCIAMIENTO</v>
      </c>
      <c r="I388" s="293"/>
      <c r="J388" s="293"/>
      <c r="K388" s="293"/>
      <c r="L388" s="293"/>
      <c r="M388" s="293"/>
      <c r="N388" s="293"/>
      <c r="O388" s="289" t="n">
        <f aca="false">SUM(H388:N388)</f>
        <v>0</v>
      </c>
    </row>
    <row r="389" customFormat="false" ht="15" hidden="false" customHeight="false" outlineLevel="0" collapsed="false">
      <c r="A389" s="263"/>
      <c r="B389" s="263"/>
      <c r="C389" s="294"/>
      <c r="D389" s="290" t="n">
        <v>113</v>
      </c>
      <c r="E389" s="286"/>
      <c r="F389" s="291"/>
      <c r="G389" s="293"/>
      <c r="H389" s="288" t="str">
        <f aca="false">IF(E389="","SE REQUIERE ASIGNAR LA FUENTE DE FINANCIAMIENTO",IF(F389="","ES NECESARIO ESTABLECER EL NÚMERO DE PLAZAS",IF(G389="","SE NECESITA ESTABLECER UN MONTO MENSUAL",F389*G389*12)))</f>
        <v>SE REQUIERE ASIGNAR LA FUENTE DE FINANCIAMIENTO</v>
      </c>
      <c r="I389" s="293"/>
      <c r="J389" s="293"/>
      <c r="K389" s="293"/>
      <c r="L389" s="293"/>
      <c r="M389" s="293"/>
      <c r="N389" s="293"/>
      <c r="O389" s="289" t="n">
        <f aca="false">SUM(H389:N389)</f>
        <v>0</v>
      </c>
    </row>
    <row r="390" customFormat="false" ht="15" hidden="false" customHeight="false" outlineLevel="0" collapsed="false">
      <c r="A390" s="263"/>
      <c r="B390" s="263"/>
      <c r="C390" s="294"/>
      <c r="D390" s="290" t="n">
        <v>113</v>
      </c>
      <c r="E390" s="286"/>
      <c r="F390" s="291"/>
      <c r="G390" s="293"/>
      <c r="H390" s="288" t="str">
        <f aca="false">IF(E390="","SE REQUIERE ASIGNAR LA FUENTE DE FINANCIAMIENTO",IF(F390="","ES NECESARIO ESTABLECER EL NÚMERO DE PLAZAS",IF(G390="","SE NECESITA ESTABLECER UN MONTO MENSUAL",F390*G390*12)))</f>
        <v>SE REQUIERE ASIGNAR LA FUENTE DE FINANCIAMIENTO</v>
      </c>
      <c r="I390" s="293"/>
      <c r="J390" s="293"/>
      <c r="K390" s="293"/>
      <c r="L390" s="293"/>
      <c r="M390" s="293"/>
      <c r="N390" s="293"/>
      <c r="O390" s="289" t="n">
        <f aca="false">SUM(H390:N390)</f>
        <v>0</v>
      </c>
    </row>
    <row r="391" customFormat="false" ht="15" hidden="false" customHeight="true" outlineLevel="0" collapsed="false">
      <c r="A391" s="263"/>
      <c r="B391" s="263"/>
      <c r="C391" s="294"/>
      <c r="D391" s="290" t="n">
        <v>113</v>
      </c>
      <c r="E391" s="286"/>
      <c r="F391" s="291"/>
      <c r="G391" s="293"/>
      <c r="H391" s="288" t="str">
        <f aca="false">IF(E391="","SE REQUIERE ASIGNAR LA FUENTE DE FINANCIAMIENTO",IF(F391="","ES NECESARIO ESTABLECER EL NÚMERO DE PLAZAS",IF(G391="","SE NECESITA ESTABLECER UN MONTO MENSUAL",F391*G391*12)))</f>
        <v>SE REQUIERE ASIGNAR LA FUENTE DE FINANCIAMIENTO</v>
      </c>
      <c r="I391" s="293"/>
      <c r="J391" s="293"/>
      <c r="K391" s="293"/>
      <c r="L391" s="293"/>
      <c r="M391" s="293"/>
      <c r="N391" s="293"/>
      <c r="O391" s="289" t="n">
        <f aca="false">SUM(H391:N391)</f>
        <v>0</v>
      </c>
    </row>
    <row r="392" customFormat="false" ht="15" hidden="false" customHeight="false" outlineLevel="0" collapsed="false">
      <c r="A392" s="263"/>
      <c r="B392" s="263"/>
      <c r="C392" s="294"/>
      <c r="D392" s="290" t="n">
        <v>113</v>
      </c>
      <c r="E392" s="286"/>
      <c r="F392" s="291"/>
      <c r="G392" s="293"/>
      <c r="H392" s="288" t="str">
        <f aca="false">IF(E392="","SE REQUIERE ASIGNAR LA FUENTE DE FINANCIAMIENTO",IF(F392="","ES NECESARIO ESTABLECER EL NÚMERO DE PLAZAS",IF(G392="","SE NECESITA ESTABLECER UN MONTO MENSUAL",F392*G392*12)))</f>
        <v>SE REQUIERE ASIGNAR LA FUENTE DE FINANCIAMIENTO</v>
      </c>
      <c r="I392" s="293"/>
      <c r="J392" s="293"/>
      <c r="K392" s="293"/>
      <c r="L392" s="293"/>
      <c r="M392" s="293"/>
      <c r="N392" s="293"/>
      <c r="O392" s="289" t="n">
        <f aca="false">SUM(H392:N392)</f>
        <v>0</v>
      </c>
    </row>
    <row r="393" customFormat="false" ht="15" hidden="false" customHeight="false" outlineLevel="0" collapsed="false">
      <c r="A393" s="263"/>
      <c r="B393" s="263"/>
      <c r="C393" s="294"/>
      <c r="D393" s="290" t="n">
        <v>113</v>
      </c>
      <c r="E393" s="286"/>
      <c r="F393" s="291"/>
      <c r="G393" s="292"/>
      <c r="H393" s="288" t="str">
        <f aca="false">IF(E393="","SE REQUIERE ASIGNAR LA FUENTE DE FINANCIAMIENTO",IF(F393="","ES NECESARIO ESTABLECER EL NÚMERO DE PLAZAS",IF(G393="","SE NECESITA ESTABLECER UN MONTO MENSUAL",F393*G393*12)))</f>
        <v>SE REQUIERE ASIGNAR LA FUENTE DE FINANCIAMIENTO</v>
      </c>
      <c r="I393" s="292"/>
      <c r="J393" s="292"/>
      <c r="K393" s="292"/>
      <c r="L393" s="292"/>
      <c r="M393" s="292"/>
      <c r="N393" s="292"/>
      <c r="O393" s="289" t="n">
        <f aca="false">SUM(H393:N393)</f>
        <v>0</v>
      </c>
    </row>
    <row r="394" customFormat="false" ht="15" hidden="false" customHeight="false" outlineLevel="0" collapsed="false">
      <c r="A394" s="263"/>
      <c r="B394" s="263"/>
      <c r="C394" s="294"/>
      <c r="D394" s="290" t="n">
        <v>113</v>
      </c>
      <c r="E394" s="286"/>
      <c r="F394" s="291"/>
      <c r="G394" s="293"/>
      <c r="H394" s="288" t="str">
        <f aca="false">IF(E394="","SE REQUIERE ASIGNAR LA FUENTE DE FINANCIAMIENTO",IF(F394="","ES NECESARIO ESTABLECER EL NÚMERO DE PLAZAS",IF(G394="","SE NECESITA ESTABLECER UN MONTO MENSUAL",F394*G394*12)))</f>
        <v>SE REQUIERE ASIGNAR LA FUENTE DE FINANCIAMIENTO</v>
      </c>
      <c r="I394" s="293"/>
      <c r="J394" s="293"/>
      <c r="K394" s="293"/>
      <c r="L394" s="293"/>
      <c r="M394" s="293"/>
      <c r="N394" s="293"/>
      <c r="O394" s="289" t="n">
        <f aca="false">SUM(H394:N394)</f>
        <v>0</v>
      </c>
    </row>
    <row r="395" customFormat="false" ht="15" hidden="false" customHeight="false" outlineLevel="0" collapsed="false">
      <c r="A395" s="263"/>
      <c r="B395" s="263"/>
      <c r="C395" s="294"/>
      <c r="D395" s="290" t="n">
        <v>113</v>
      </c>
      <c r="E395" s="286"/>
      <c r="F395" s="291"/>
      <c r="G395" s="293"/>
      <c r="H395" s="288" t="str">
        <f aca="false">IF(E395="","SE REQUIERE ASIGNAR LA FUENTE DE FINANCIAMIENTO",IF(F395="","ES NECESARIO ESTABLECER EL NÚMERO DE PLAZAS",IF(G395="","SE NECESITA ESTABLECER UN MONTO MENSUAL",F395*G395*12)))</f>
        <v>SE REQUIERE ASIGNAR LA FUENTE DE FINANCIAMIENTO</v>
      </c>
      <c r="I395" s="293"/>
      <c r="J395" s="293"/>
      <c r="K395" s="293"/>
      <c r="L395" s="293"/>
      <c r="M395" s="293"/>
      <c r="N395" s="293"/>
      <c r="O395" s="289" t="n">
        <f aca="false">SUM(H395:N395)</f>
        <v>0</v>
      </c>
    </row>
    <row r="396" customFormat="false" ht="15" hidden="false" customHeight="false" outlineLevel="0" collapsed="false">
      <c r="A396" s="263"/>
      <c r="B396" s="263"/>
      <c r="C396" s="294"/>
      <c r="D396" s="290" t="n">
        <v>113</v>
      </c>
      <c r="E396" s="286"/>
      <c r="F396" s="291"/>
      <c r="G396" s="293"/>
      <c r="H396" s="288" t="str">
        <f aca="false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293"/>
      <c r="J396" s="293"/>
      <c r="K396" s="293"/>
      <c r="L396" s="293"/>
      <c r="M396" s="293"/>
      <c r="N396" s="293"/>
      <c r="O396" s="289" t="n">
        <f aca="false">SUM(H396:N396)</f>
        <v>0</v>
      </c>
    </row>
    <row r="397" customFormat="false" ht="15" hidden="false" customHeight="false" outlineLevel="0" collapsed="false">
      <c r="A397" s="263"/>
      <c r="B397" s="263"/>
      <c r="C397" s="294"/>
      <c r="D397" s="290" t="n">
        <v>113</v>
      </c>
      <c r="E397" s="286"/>
      <c r="F397" s="291"/>
      <c r="G397" s="292"/>
      <c r="H397" s="288" t="str">
        <f aca="false">IF(E397="","SE REQUIERE ASIGNAR LA FUENTE DE FINANCIAMIENTO",IF(F397="","ES NECESARIO ESTABLECER EL NÚMERO DE PLAZAS",IF(G397="","SE NECESITA ESTABLECER UN MONTO MENSUAL",F397*G397*12)))</f>
        <v>SE REQUIERE ASIGNAR LA FUENTE DE FINANCIAMIENTO</v>
      </c>
      <c r="I397" s="292"/>
      <c r="J397" s="292"/>
      <c r="K397" s="292"/>
      <c r="L397" s="292"/>
      <c r="M397" s="292"/>
      <c r="N397" s="292"/>
      <c r="O397" s="289" t="n">
        <f aca="false">SUM(H397:N397)</f>
        <v>0</v>
      </c>
    </row>
    <row r="398" customFormat="false" ht="15" hidden="false" customHeight="false" outlineLevel="0" collapsed="false">
      <c r="A398" s="263"/>
      <c r="B398" s="263"/>
      <c r="C398" s="294"/>
      <c r="D398" s="290" t="n">
        <v>113</v>
      </c>
      <c r="E398" s="286"/>
      <c r="F398" s="291"/>
      <c r="G398" s="292"/>
      <c r="H398" s="288" t="str">
        <f aca="false">IF(E398="","SE REQUIERE ASIGNAR LA FUENTE DE FINANCIAMIENTO",IF(F398="","ES NECESARIO ESTABLECER EL NÚMERO DE PLAZAS",IF(G398="","SE NECESITA ESTABLECER UN MONTO MENSUAL",F398*G398*12)))</f>
        <v>SE REQUIERE ASIGNAR LA FUENTE DE FINANCIAMIENTO</v>
      </c>
      <c r="I398" s="292"/>
      <c r="J398" s="292"/>
      <c r="K398" s="292"/>
      <c r="L398" s="292"/>
      <c r="M398" s="292"/>
      <c r="N398" s="292"/>
      <c r="O398" s="289" t="n">
        <f aca="false">SUM(H398:N398)</f>
        <v>0</v>
      </c>
    </row>
    <row r="399" customFormat="false" ht="15" hidden="false" customHeight="false" outlineLevel="0" collapsed="false">
      <c r="A399" s="263"/>
      <c r="B399" s="263"/>
      <c r="C399" s="294"/>
      <c r="D399" s="290" t="n">
        <v>113</v>
      </c>
      <c r="E399" s="286"/>
      <c r="F399" s="291"/>
      <c r="G399" s="293"/>
      <c r="H399" s="288" t="str">
        <f aca="false">IF(E399="","SE REQUIERE ASIGNAR LA FUENTE DE FINANCIAMIENTO",IF(F399="","ES NECESARIO ESTABLECER EL NÚMERO DE PLAZAS",IF(G399="","SE NECESITA ESTABLECER UN MONTO MENSUAL",F399*G399*12)))</f>
        <v>SE REQUIERE ASIGNAR LA FUENTE DE FINANCIAMIENTO</v>
      </c>
      <c r="I399" s="293"/>
      <c r="J399" s="293"/>
      <c r="K399" s="293"/>
      <c r="L399" s="293"/>
      <c r="M399" s="293"/>
      <c r="N399" s="293"/>
      <c r="O399" s="289" t="n">
        <f aca="false">SUM(H399:N399)</f>
        <v>0</v>
      </c>
    </row>
    <row r="400" customFormat="false" ht="15" hidden="false" customHeight="false" outlineLevel="0" collapsed="false">
      <c r="A400" s="263"/>
      <c r="B400" s="263"/>
      <c r="C400" s="294"/>
      <c r="D400" s="290" t="n">
        <v>113</v>
      </c>
      <c r="E400" s="286"/>
      <c r="F400" s="291"/>
      <c r="G400" s="293"/>
      <c r="H400" s="288" t="str">
        <f aca="false">IF(E400="","SE REQUIERE ASIGNAR LA FUENTE DE FINANCIAMIENTO",IF(F400="","ES NECESARIO ESTABLECER EL NÚMERO DE PLAZAS",IF(G400="","SE NECESITA ESTABLECER UN MONTO MENSUAL",F400*G400*12)))</f>
        <v>SE REQUIERE ASIGNAR LA FUENTE DE FINANCIAMIENTO</v>
      </c>
      <c r="I400" s="293"/>
      <c r="J400" s="293"/>
      <c r="K400" s="293"/>
      <c r="L400" s="293"/>
      <c r="M400" s="293"/>
      <c r="N400" s="293"/>
      <c r="O400" s="289" t="n">
        <f aca="false">SUM(H400:N400)</f>
        <v>0</v>
      </c>
    </row>
    <row r="401" customFormat="false" ht="15" hidden="false" customHeight="false" outlineLevel="0" collapsed="false">
      <c r="A401" s="263"/>
      <c r="B401" s="263"/>
      <c r="C401" s="294"/>
      <c r="D401" s="290" t="n">
        <v>113</v>
      </c>
      <c r="E401" s="286"/>
      <c r="F401" s="291"/>
      <c r="G401" s="293"/>
      <c r="H401" s="288" t="str">
        <f aca="false">IF(E401="","SE REQUIERE ASIGNAR LA FUENTE DE FINANCIAMIENTO",IF(F401="","ES NECESARIO ESTABLECER EL NÚMERO DE PLAZAS",IF(G401="","SE NECESITA ESTABLECER UN MONTO MENSUAL",F401*G401*12)))</f>
        <v>SE REQUIERE ASIGNAR LA FUENTE DE FINANCIAMIENTO</v>
      </c>
      <c r="I401" s="293"/>
      <c r="J401" s="293"/>
      <c r="K401" s="293"/>
      <c r="L401" s="293"/>
      <c r="M401" s="293"/>
      <c r="N401" s="293"/>
      <c r="O401" s="289" t="n">
        <f aca="false">SUM(H401:N401)</f>
        <v>0</v>
      </c>
    </row>
    <row r="402" customFormat="false" ht="15" hidden="false" customHeight="false" outlineLevel="0" collapsed="false">
      <c r="A402" s="263"/>
      <c r="B402" s="263"/>
      <c r="C402" s="294"/>
      <c r="D402" s="290" t="n">
        <v>113</v>
      </c>
      <c r="E402" s="286"/>
      <c r="F402" s="291"/>
      <c r="G402" s="293"/>
      <c r="H402" s="288" t="str">
        <f aca="false">IF(E402="","SE REQUIERE ASIGNAR LA FUENTE DE FINANCIAMIENTO",IF(F402="","ES NECESARIO ESTABLECER EL NÚMERO DE PLAZAS",IF(G402="","SE NECESITA ESTABLECER UN MONTO MENSUAL",F402*G402*12)))</f>
        <v>SE REQUIERE ASIGNAR LA FUENTE DE FINANCIAMIENTO</v>
      </c>
      <c r="I402" s="293"/>
      <c r="J402" s="293"/>
      <c r="K402" s="293"/>
      <c r="L402" s="293"/>
      <c r="M402" s="293"/>
      <c r="N402" s="293"/>
      <c r="O402" s="289" t="n">
        <f aca="false">SUM(H402:N402)</f>
        <v>0</v>
      </c>
    </row>
    <row r="403" customFormat="false" ht="15" hidden="false" customHeight="true" outlineLevel="0" collapsed="false">
      <c r="A403" s="263"/>
      <c r="B403" s="263"/>
      <c r="C403" s="294"/>
      <c r="D403" s="290" t="n">
        <v>113</v>
      </c>
      <c r="E403" s="286"/>
      <c r="F403" s="291"/>
      <c r="G403" s="293"/>
      <c r="H403" s="288" t="str">
        <f aca="false">IF(E403="","SE REQUIERE ASIGNAR LA FUENTE DE FINANCIAMIENTO",IF(F403="","ES NECESARIO ESTABLECER EL NÚMERO DE PLAZAS",IF(G403="","SE NECESITA ESTABLECER UN MONTO MENSUAL",F403*G403*12)))</f>
        <v>SE REQUIERE ASIGNAR LA FUENTE DE FINANCIAMIENTO</v>
      </c>
      <c r="I403" s="293"/>
      <c r="J403" s="293"/>
      <c r="K403" s="293"/>
      <c r="L403" s="293"/>
      <c r="M403" s="293"/>
      <c r="N403" s="293"/>
      <c r="O403" s="289" t="n">
        <f aca="false">SUM(H403:N403)</f>
        <v>0</v>
      </c>
    </row>
    <row r="404" customFormat="false" ht="15" hidden="false" customHeight="false" outlineLevel="0" collapsed="false">
      <c r="A404" s="263"/>
      <c r="B404" s="263"/>
      <c r="C404" s="294"/>
      <c r="D404" s="290" t="n">
        <v>113</v>
      </c>
      <c r="E404" s="286"/>
      <c r="F404" s="291"/>
      <c r="G404" s="293"/>
      <c r="H404" s="288" t="str">
        <f aca="false">IF(E404="","SE REQUIERE ASIGNAR LA FUENTE DE FINANCIAMIENTO",IF(F404="","ES NECESARIO ESTABLECER EL NÚMERO DE PLAZAS",IF(G404="","SE NECESITA ESTABLECER UN MONTO MENSUAL",F404*G404*12)))</f>
        <v>SE REQUIERE ASIGNAR LA FUENTE DE FINANCIAMIENTO</v>
      </c>
      <c r="I404" s="293"/>
      <c r="J404" s="293"/>
      <c r="K404" s="293"/>
      <c r="L404" s="293"/>
      <c r="M404" s="293"/>
      <c r="N404" s="293"/>
      <c r="O404" s="289" t="n">
        <f aca="false">SUM(H404:N404)</f>
        <v>0</v>
      </c>
    </row>
    <row r="405" customFormat="false" ht="15" hidden="false" customHeight="false" outlineLevel="0" collapsed="false">
      <c r="A405" s="263"/>
      <c r="B405" s="263"/>
      <c r="C405" s="294"/>
      <c r="D405" s="290" t="n">
        <v>113</v>
      </c>
      <c r="E405" s="286"/>
      <c r="F405" s="291"/>
      <c r="G405" s="293"/>
      <c r="H405" s="288" t="str">
        <f aca="false">IF(E405="","SE REQUIERE ASIGNAR LA FUENTE DE FINANCIAMIENTO",IF(F405="","ES NECESARIO ESTABLECER EL NÚMERO DE PLAZAS",IF(G405="","SE NECESITA ESTABLECER UN MONTO MENSUAL",F405*G405*12)))</f>
        <v>SE REQUIERE ASIGNAR LA FUENTE DE FINANCIAMIENTO</v>
      </c>
      <c r="I405" s="293"/>
      <c r="J405" s="293"/>
      <c r="K405" s="293"/>
      <c r="L405" s="293"/>
      <c r="M405" s="293"/>
      <c r="N405" s="293"/>
      <c r="O405" s="289" t="n">
        <f aca="false">SUM(H405:N405)</f>
        <v>0</v>
      </c>
    </row>
    <row r="406" customFormat="false" ht="15" hidden="false" customHeight="false" outlineLevel="0" collapsed="false">
      <c r="A406" s="263"/>
      <c r="B406" s="263"/>
      <c r="C406" s="294"/>
      <c r="D406" s="290" t="n">
        <v>113</v>
      </c>
      <c r="E406" s="286"/>
      <c r="F406" s="291"/>
      <c r="G406" s="293"/>
      <c r="H406" s="288" t="str">
        <f aca="false">IF(E406="","SE REQUIERE ASIGNAR LA FUENTE DE FINANCIAMIENTO",IF(F406="","ES NECESARIO ESTABLECER EL NÚMERO DE PLAZAS",IF(G406="","SE NECESITA ESTABLECER UN MONTO MENSUAL",F406*G406*12)))</f>
        <v>SE REQUIERE ASIGNAR LA FUENTE DE FINANCIAMIENTO</v>
      </c>
      <c r="I406" s="293"/>
      <c r="J406" s="293"/>
      <c r="K406" s="293"/>
      <c r="L406" s="293"/>
      <c r="M406" s="293"/>
      <c r="N406" s="293"/>
      <c r="O406" s="289" t="n">
        <f aca="false">SUM(H406:N406)</f>
        <v>0</v>
      </c>
    </row>
    <row r="407" customFormat="false" ht="15" hidden="false" customHeight="false" outlineLevel="0" collapsed="false">
      <c r="A407" s="263"/>
      <c r="B407" s="263"/>
      <c r="C407" s="294"/>
      <c r="D407" s="290" t="n">
        <v>113</v>
      </c>
      <c r="E407" s="286"/>
      <c r="F407" s="291"/>
      <c r="G407" s="292"/>
      <c r="H407" s="288" t="str">
        <f aca="false">IF(E407="","SE REQUIERE ASIGNAR LA FUENTE DE FINANCIAMIENTO",IF(F407="","ES NECESARIO ESTABLECER EL NÚMERO DE PLAZAS",IF(G407="","SE NECESITA ESTABLECER UN MONTO MENSUAL",F407*G407*12)))</f>
        <v>SE REQUIERE ASIGNAR LA FUENTE DE FINANCIAMIENTO</v>
      </c>
      <c r="I407" s="292"/>
      <c r="J407" s="292"/>
      <c r="K407" s="292"/>
      <c r="L407" s="292"/>
      <c r="M407" s="292"/>
      <c r="N407" s="292"/>
      <c r="O407" s="289" t="n">
        <f aca="false">SUM(H407:N407)</f>
        <v>0</v>
      </c>
    </row>
    <row r="408" customFormat="false" ht="15" hidden="false" customHeight="false" outlineLevel="0" collapsed="false">
      <c r="A408" s="263"/>
      <c r="B408" s="263"/>
      <c r="C408" s="294"/>
      <c r="D408" s="290" t="n">
        <v>113</v>
      </c>
      <c r="E408" s="286"/>
      <c r="F408" s="291"/>
      <c r="G408" s="293"/>
      <c r="H408" s="288" t="str">
        <f aca="false">IF(E408="","SE REQUIERE ASIGNAR LA FUENTE DE FINANCIAMIENTO",IF(F408="","ES NECESARIO ESTABLECER EL NÚMERO DE PLAZAS",IF(G408="","SE NECESITA ESTABLECER UN MONTO MENSUAL",F408*G408*12)))</f>
        <v>SE REQUIERE ASIGNAR LA FUENTE DE FINANCIAMIENTO</v>
      </c>
      <c r="I408" s="293"/>
      <c r="J408" s="293"/>
      <c r="K408" s="293"/>
      <c r="L408" s="293"/>
      <c r="M408" s="293"/>
      <c r="N408" s="293"/>
      <c r="O408" s="289" t="n">
        <f aca="false">SUM(H408:N408)</f>
        <v>0</v>
      </c>
    </row>
    <row r="409" customFormat="false" ht="15" hidden="false" customHeight="false" outlineLevel="0" collapsed="false">
      <c r="A409" s="263"/>
      <c r="B409" s="263"/>
      <c r="C409" s="294"/>
      <c r="D409" s="290" t="n">
        <v>113</v>
      </c>
      <c r="E409" s="286"/>
      <c r="F409" s="291"/>
      <c r="G409" s="293"/>
      <c r="H409" s="288" t="str">
        <f aca="false">IF(E409="","SE REQUIERE ASIGNAR LA FUENTE DE FINANCIAMIENTO",IF(F409="","ES NECESARIO ESTABLECER EL NÚMERO DE PLAZAS",IF(G409="","SE NECESITA ESTABLECER UN MONTO MENSUAL",F409*G409*12)))</f>
        <v>SE REQUIERE ASIGNAR LA FUENTE DE FINANCIAMIENTO</v>
      </c>
      <c r="I409" s="293"/>
      <c r="J409" s="293"/>
      <c r="K409" s="293"/>
      <c r="L409" s="293"/>
      <c r="M409" s="293"/>
      <c r="N409" s="293"/>
      <c r="O409" s="289" t="n">
        <f aca="false">SUM(H409:N409)</f>
        <v>0</v>
      </c>
    </row>
    <row r="410" customFormat="false" ht="15" hidden="false" customHeight="false" outlineLevel="0" collapsed="false">
      <c r="A410" s="263"/>
      <c r="B410" s="263"/>
      <c r="C410" s="294"/>
      <c r="D410" s="290" t="n">
        <v>113</v>
      </c>
      <c r="E410" s="286"/>
      <c r="F410" s="291"/>
      <c r="G410" s="293"/>
      <c r="H410" s="288" t="str">
        <f aca="false">IF(E410="","SE REQUIERE ASIGNAR LA FUENTE DE FINANCIAMIENTO",IF(F410="","ES NECESARIO ESTABLECER EL NÚMERO DE PLAZAS",IF(G410="","SE NECESITA ESTABLECER UN MONTO MENSUAL",F410*G410*12)))</f>
        <v>SE REQUIERE ASIGNAR LA FUENTE DE FINANCIAMIENTO</v>
      </c>
      <c r="I410" s="293"/>
      <c r="J410" s="293"/>
      <c r="K410" s="293"/>
      <c r="L410" s="293"/>
      <c r="M410" s="293"/>
      <c r="N410" s="293"/>
      <c r="O410" s="289" t="n">
        <f aca="false">SUM(H410:N410)</f>
        <v>0</v>
      </c>
    </row>
    <row r="411" customFormat="false" ht="15" hidden="false" customHeight="false" outlineLevel="0" collapsed="false">
      <c r="A411" s="263"/>
      <c r="B411" s="263"/>
      <c r="C411" s="294"/>
      <c r="D411" s="290" t="n">
        <v>113</v>
      </c>
      <c r="E411" s="286"/>
      <c r="F411" s="291"/>
      <c r="G411" s="293"/>
      <c r="H411" s="288" t="str">
        <f aca="false">IF(E411="","SE REQUIERE ASIGNAR LA FUENTE DE FINANCIAMIENTO",IF(F411="","ES NECESARIO ESTABLECER EL NÚMERO DE PLAZAS",IF(G411="","SE NECESITA ESTABLECER UN MONTO MENSUAL",F411*G411*12)))</f>
        <v>SE REQUIERE ASIGNAR LA FUENTE DE FINANCIAMIENTO</v>
      </c>
      <c r="I411" s="293"/>
      <c r="J411" s="293"/>
      <c r="K411" s="293"/>
      <c r="L411" s="293"/>
      <c r="M411" s="293"/>
      <c r="N411" s="293"/>
      <c r="O411" s="289" t="n">
        <f aca="false">SUM(H411:N411)</f>
        <v>0</v>
      </c>
    </row>
    <row r="412" customFormat="false" ht="15" hidden="false" customHeight="false" outlineLevel="0" collapsed="false">
      <c r="A412" s="263"/>
      <c r="B412" s="263"/>
      <c r="C412" s="294"/>
      <c r="D412" s="290" t="n">
        <v>113</v>
      </c>
      <c r="E412" s="286"/>
      <c r="F412" s="291"/>
      <c r="G412" s="293"/>
      <c r="H412" s="288" t="str">
        <f aca="false">IF(E412="","SE REQUIERE ASIGNAR LA FUENTE DE FINANCIAMIENTO",IF(F412="","ES NECESARIO ESTABLECER EL NÚMERO DE PLAZAS",IF(G412="","SE NECESITA ESTABLECER UN MONTO MENSUAL",F412*G412*12)))</f>
        <v>SE REQUIERE ASIGNAR LA FUENTE DE FINANCIAMIENTO</v>
      </c>
      <c r="I412" s="293"/>
      <c r="J412" s="293"/>
      <c r="K412" s="293"/>
      <c r="L412" s="293"/>
      <c r="M412" s="293"/>
      <c r="N412" s="293"/>
      <c r="O412" s="289" t="n">
        <f aca="false">SUM(H412:N412)</f>
        <v>0</v>
      </c>
    </row>
    <row r="413" customFormat="false" ht="15" hidden="false" customHeight="false" outlineLevel="0" collapsed="false">
      <c r="A413" s="263"/>
      <c r="B413" s="263"/>
      <c r="C413" s="294"/>
      <c r="D413" s="290" t="n">
        <v>113</v>
      </c>
      <c r="E413" s="286"/>
      <c r="F413" s="291"/>
      <c r="G413" s="293"/>
      <c r="H413" s="288" t="str">
        <f aca="false">IF(E413="","SE REQUIERE ASIGNAR LA FUENTE DE FINANCIAMIENTO",IF(F413="","ES NECESARIO ESTABLECER EL NÚMERO DE PLAZAS",IF(G413="","SE NECESITA ESTABLECER UN MONTO MENSUAL",F413*G413*12)))</f>
        <v>SE REQUIERE ASIGNAR LA FUENTE DE FINANCIAMIENTO</v>
      </c>
      <c r="I413" s="293"/>
      <c r="J413" s="293"/>
      <c r="K413" s="293"/>
      <c r="L413" s="293"/>
      <c r="M413" s="293"/>
      <c r="N413" s="293"/>
      <c r="O413" s="289" t="n">
        <f aca="false">SUM(H413:N413)</f>
        <v>0</v>
      </c>
    </row>
    <row r="414" customFormat="false" ht="15" hidden="false" customHeight="false" outlineLevel="0" collapsed="false">
      <c r="A414" s="263"/>
      <c r="B414" s="263"/>
      <c r="C414" s="294"/>
      <c r="D414" s="290" t="n">
        <v>113</v>
      </c>
      <c r="E414" s="286"/>
      <c r="F414" s="291"/>
      <c r="G414" s="293"/>
      <c r="H414" s="288" t="str">
        <f aca="false">IF(E414="","SE REQUIERE ASIGNAR LA FUENTE DE FINANCIAMIENTO",IF(F414="","ES NECESARIO ESTABLECER EL NÚMERO DE PLAZAS",IF(G414="","SE NECESITA ESTABLECER UN MONTO MENSUAL",F414*G414*12)))</f>
        <v>SE REQUIERE ASIGNAR LA FUENTE DE FINANCIAMIENTO</v>
      </c>
      <c r="I414" s="293"/>
      <c r="J414" s="293"/>
      <c r="K414" s="293"/>
      <c r="L414" s="293"/>
      <c r="M414" s="293"/>
      <c r="N414" s="293"/>
      <c r="O414" s="289" t="n">
        <f aca="false">SUM(H414:N414)</f>
        <v>0</v>
      </c>
    </row>
    <row r="415" customFormat="false" ht="15" hidden="false" customHeight="false" outlineLevel="0" collapsed="false">
      <c r="A415" s="263"/>
      <c r="B415" s="263"/>
      <c r="C415" s="294"/>
      <c r="D415" s="290" t="n">
        <v>113</v>
      </c>
      <c r="E415" s="286"/>
      <c r="F415" s="291"/>
      <c r="G415" s="293"/>
      <c r="H415" s="288" t="str">
        <f aca="false">IF(E415="","SE REQUIERE ASIGNAR LA FUENTE DE FINANCIAMIENTO",IF(F415="","ES NECESARIO ESTABLECER EL NÚMERO DE PLAZAS",IF(G415="","SE NECESITA ESTABLECER UN MONTO MENSUAL",F415*G415*12)))</f>
        <v>SE REQUIERE ASIGNAR LA FUENTE DE FINANCIAMIENTO</v>
      </c>
      <c r="I415" s="293"/>
      <c r="J415" s="293"/>
      <c r="K415" s="293"/>
      <c r="L415" s="293"/>
      <c r="M415" s="293"/>
      <c r="N415" s="293"/>
      <c r="O415" s="289" t="n">
        <f aca="false">SUM(H415:N415)</f>
        <v>0</v>
      </c>
    </row>
    <row r="416" customFormat="false" ht="15" hidden="false" customHeight="false" outlineLevel="0" collapsed="false">
      <c r="A416" s="263"/>
      <c r="B416" s="263"/>
      <c r="C416" s="294"/>
      <c r="D416" s="290" t="n">
        <v>113</v>
      </c>
      <c r="E416" s="286"/>
      <c r="F416" s="291"/>
      <c r="G416" s="292"/>
      <c r="H416" s="288" t="str">
        <f aca="false">IF(E416="","SE REQUIERE ASIGNAR LA FUENTE DE FINANCIAMIENTO",IF(F416="","ES NECESARIO ESTABLECER EL NÚMERO DE PLAZAS",IF(G416="","SE NECESITA ESTABLECER UN MONTO MENSUAL",F416*G416*12)))</f>
        <v>SE REQUIERE ASIGNAR LA FUENTE DE FINANCIAMIENTO</v>
      </c>
      <c r="I416" s="292"/>
      <c r="J416" s="292"/>
      <c r="K416" s="292"/>
      <c r="L416" s="292"/>
      <c r="M416" s="292"/>
      <c r="N416" s="292"/>
      <c r="O416" s="289" t="n">
        <f aca="false">SUM(H416:N416)</f>
        <v>0</v>
      </c>
    </row>
    <row r="417" customFormat="false" ht="15" hidden="false" customHeight="false" outlineLevel="0" collapsed="false">
      <c r="A417" s="263"/>
      <c r="B417" s="263"/>
      <c r="C417" s="294"/>
      <c r="D417" s="290" t="n">
        <v>113</v>
      </c>
      <c r="E417" s="286"/>
      <c r="F417" s="291"/>
      <c r="G417" s="293"/>
      <c r="H417" s="288" t="str">
        <f aca="false">IF(E417="","SE REQUIERE ASIGNAR LA FUENTE DE FINANCIAMIENTO",IF(F417="","ES NECESARIO ESTABLECER EL NÚMERO DE PLAZAS",IF(G417="","SE NECESITA ESTABLECER UN MONTO MENSUAL",F417*G417*12)))</f>
        <v>SE REQUIERE ASIGNAR LA FUENTE DE FINANCIAMIENTO</v>
      </c>
      <c r="I417" s="293"/>
      <c r="J417" s="293"/>
      <c r="K417" s="293"/>
      <c r="L417" s="293"/>
      <c r="M417" s="293"/>
      <c r="N417" s="293"/>
      <c r="O417" s="289" t="n">
        <f aca="false">SUM(H417:N417)</f>
        <v>0</v>
      </c>
    </row>
    <row r="418" customFormat="false" ht="15" hidden="false" customHeight="false" outlineLevel="0" collapsed="false">
      <c r="A418" s="263"/>
      <c r="B418" s="263"/>
      <c r="C418" s="294"/>
      <c r="D418" s="290" t="n">
        <v>113</v>
      </c>
      <c r="E418" s="286"/>
      <c r="F418" s="291"/>
      <c r="G418" s="293"/>
      <c r="H418" s="288" t="str">
        <f aca="false">IF(E418="","SE REQUIERE ASIGNAR LA FUENTE DE FINANCIAMIENTO",IF(F418="","ES NECESARIO ESTABLECER EL NÚMERO DE PLAZAS",IF(G418="","SE NECESITA ESTABLECER UN MONTO MENSUAL",F418*G418*12)))</f>
        <v>SE REQUIERE ASIGNAR LA FUENTE DE FINANCIAMIENTO</v>
      </c>
      <c r="I418" s="293"/>
      <c r="J418" s="293"/>
      <c r="K418" s="293"/>
      <c r="L418" s="293"/>
      <c r="M418" s="293"/>
      <c r="N418" s="293"/>
      <c r="O418" s="289" t="n">
        <f aca="false">SUM(H418:N418)</f>
        <v>0</v>
      </c>
    </row>
    <row r="419" customFormat="false" ht="15" hidden="false" customHeight="false" outlineLevel="0" collapsed="false">
      <c r="A419" s="263"/>
      <c r="B419" s="263"/>
      <c r="C419" s="294"/>
      <c r="D419" s="290" t="n">
        <v>113</v>
      </c>
      <c r="E419" s="286"/>
      <c r="F419" s="291"/>
      <c r="G419" s="292"/>
      <c r="H419" s="288" t="str">
        <f aca="false">IF(E419="","SE REQUIERE ASIGNAR LA FUENTE DE FINANCIAMIENTO",IF(F419="","ES NECESARIO ESTABLECER EL NÚMERO DE PLAZAS",IF(G419="","SE NECESITA ESTABLECER UN MONTO MENSUAL",F419*G419*12)))</f>
        <v>SE REQUIERE ASIGNAR LA FUENTE DE FINANCIAMIENTO</v>
      </c>
      <c r="I419" s="292"/>
      <c r="J419" s="292"/>
      <c r="K419" s="292"/>
      <c r="L419" s="292"/>
      <c r="M419" s="292"/>
      <c r="N419" s="292"/>
      <c r="O419" s="289" t="n">
        <f aca="false">SUM(H419:N419)</f>
        <v>0</v>
      </c>
    </row>
    <row r="420" customFormat="false" ht="15" hidden="false" customHeight="false" outlineLevel="0" collapsed="false">
      <c r="A420" s="263"/>
      <c r="B420" s="263"/>
      <c r="C420" s="294"/>
      <c r="D420" s="290" t="n">
        <v>113</v>
      </c>
      <c r="E420" s="286"/>
      <c r="F420" s="291"/>
      <c r="G420" s="293"/>
      <c r="H420" s="288" t="str">
        <f aca="false">IF(E420="","SE REQUIERE ASIGNAR LA FUENTE DE FINANCIAMIENTO",IF(F420="","ES NECESARIO ESTABLECER EL NÚMERO DE PLAZAS",IF(G420="","SE NECESITA ESTABLECER UN MONTO MENSUAL",F420*G420*12)))</f>
        <v>SE REQUIERE ASIGNAR LA FUENTE DE FINANCIAMIENTO</v>
      </c>
      <c r="I420" s="293"/>
      <c r="J420" s="293"/>
      <c r="K420" s="293"/>
      <c r="L420" s="293"/>
      <c r="M420" s="293"/>
      <c r="N420" s="293"/>
      <c r="O420" s="289" t="n">
        <f aca="false">SUM(H420:N420)</f>
        <v>0</v>
      </c>
    </row>
    <row r="421" customFormat="false" ht="15" hidden="false" customHeight="false" outlineLevel="0" collapsed="false">
      <c r="A421" s="263"/>
      <c r="B421" s="263"/>
      <c r="C421" s="294"/>
      <c r="D421" s="290" t="n">
        <v>113</v>
      </c>
      <c r="E421" s="286"/>
      <c r="F421" s="291"/>
      <c r="G421" s="293"/>
      <c r="H421" s="288" t="str">
        <f aca="false">IF(E421="","SE REQUIERE ASIGNAR LA FUENTE DE FINANCIAMIENTO",IF(F421="","ES NECESARIO ESTABLECER EL NÚMERO DE PLAZAS",IF(G421="","SE NECESITA ESTABLECER UN MONTO MENSUAL",F421*G421*12)))</f>
        <v>SE REQUIERE ASIGNAR LA FUENTE DE FINANCIAMIENTO</v>
      </c>
      <c r="I421" s="293"/>
      <c r="J421" s="293"/>
      <c r="K421" s="293"/>
      <c r="L421" s="293"/>
      <c r="M421" s="293"/>
      <c r="N421" s="293"/>
      <c r="O421" s="289" t="n">
        <f aca="false">SUM(H421:N421)</f>
        <v>0</v>
      </c>
    </row>
    <row r="422" customFormat="false" ht="15" hidden="false" customHeight="false" outlineLevel="0" collapsed="false">
      <c r="A422" s="263"/>
      <c r="B422" s="263"/>
      <c r="C422" s="294"/>
      <c r="D422" s="290" t="n">
        <v>113</v>
      </c>
      <c r="E422" s="286"/>
      <c r="F422" s="291"/>
      <c r="G422" s="292"/>
      <c r="H422" s="288" t="str">
        <f aca="false">IF(E422="","SE REQUIERE ASIGNAR LA FUENTE DE FINANCIAMIENTO",IF(F422="","ES NECESARIO ESTABLECER EL NÚMERO DE PLAZAS",IF(G422="","SE NECESITA ESTABLECER UN MONTO MENSUAL",F422*G422*12)))</f>
        <v>SE REQUIERE ASIGNAR LA FUENTE DE FINANCIAMIENTO</v>
      </c>
      <c r="I422" s="292"/>
      <c r="J422" s="292"/>
      <c r="K422" s="292"/>
      <c r="L422" s="292"/>
      <c r="M422" s="292"/>
      <c r="N422" s="292"/>
      <c r="O422" s="289" t="n">
        <f aca="false">SUM(H422:N422)</f>
        <v>0</v>
      </c>
    </row>
    <row r="423" customFormat="false" ht="15" hidden="false" customHeight="false" outlineLevel="0" collapsed="false">
      <c r="A423" s="263"/>
      <c r="B423" s="263"/>
      <c r="C423" s="294"/>
      <c r="D423" s="290" t="n">
        <v>113</v>
      </c>
      <c r="E423" s="286"/>
      <c r="F423" s="291"/>
      <c r="G423" s="293"/>
      <c r="H423" s="288" t="str">
        <f aca="false">IF(E423="","SE REQUIERE ASIGNAR LA FUENTE DE FINANCIAMIENTO",IF(F423="","ES NECESARIO ESTABLECER EL NÚMERO DE PLAZAS",IF(G423="","SE NECESITA ESTABLECER UN MONTO MENSUAL",F423*G423*12)))</f>
        <v>SE REQUIERE ASIGNAR LA FUENTE DE FINANCIAMIENTO</v>
      </c>
      <c r="I423" s="293"/>
      <c r="J423" s="293"/>
      <c r="K423" s="293"/>
      <c r="L423" s="293"/>
      <c r="M423" s="293"/>
      <c r="N423" s="293"/>
      <c r="O423" s="289" t="n">
        <f aca="false">SUM(H423:N423)</f>
        <v>0</v>
      </c>
    </row>
    <row r="424" customFormat="false" ht="15" hidden="false" customHeight="false" outlineLevel="0" collapsed="false">
      <c r="A424" s="263"/>
      <c r="B424" s="263"/>
      <c r="C424" s="294"/>
      <c r="D424" s="290" t="n">
        <v>113</v>
      </c>
      <c r="E424" s="286"/>
      <c r="F424" s="291"/>
      <c r="G424" s="292"/>
      <c r="H424" s="288" t="str">
        <f aca="false">IF(E424="","SE REQUIERE ASIGNAR LA FUENTE DE FINANCIAMIENTO",IF(F424="","ES NECESARIO ESTABLECER EL NÚMERO DE PLAZAS",IF(G424="","SE NECESITA ESTABLECER UN MONTO MENSUAL",F424*G424*12)))</f>
        <v>SE REQUIERE ASIGNAR LA FUENTE DE FINANCIAMIENTO</v>
      </c>
      <c r="I424" s="292"/>
      <c r="J424" s="292"/>
      <c r="K424" s="292"/>
      <c r="L424" s="292"/>
      <c r="M424" s="292"/>
      <c r="N424" s="292"/>
      <c r="O424" s="289" t="n">
        <f aca="false">SUM(H424:N424)</f>
        <v>0</v>
      </c>
    </row>
    <row r="425" customFormat="false" ht="15" hidden="false" customHeight="false" outlineLevel="0" collapsed="false">
      <c r="A425" s="263"/>
      <c r="B425" s="263"/>
      <c r="C425" s="294"/>
      <c r="D425" s="290" t="n">
        <v>113</v>
      </c>
      <c r="E425" s="286"/>
      <c r="F425" s="291"/>
      <c r="G425" s="293"/>
      <c r="H425" s="288" t="str">
        <f aca="false">IF(E425="","SE REQUIERE ASIGNAR LA FUENTE DE FINANCIAMIENTO",IF(F425="","ES NECESARIO ESTABLECER EL NÚMERO DE PLAZAS",IF(G425="","SE NECESITA ESTABLECER UN MONTO MENSUAL",F425*G425*12)))</f>
        <v>SE REQUIERE ASIGNAR LA FUENTE DE FINANCIAMIENTO</v>
      </c>
      <c r="I425" s="293"/>
      <c r="J425" s="293"/>
      <c r="K425" s="293"/>
      <c r="L425" s="293"/>
      <c r="M425" s="293"/>
      <c r="N425" s="293"/>
      <c r="O425" s="289" t="n">
        <f aca="false">SUM(H425:N425)</f>
        <v>0</v>
      </c>
    </row>
    <row r="426" customFormat="false" ht="15" hidden="false" customHeight="false" outlineLevel="0" collapsed="false">
      <c r="A426" s="263"/>
      <c r="B426" s="263"/>
      <c r="C426" s="294"/>
      <c r="D426" s="290" t="n">
        <v>113</v>
      </c>
      <c r="E426" s="286"/>
      <c r="F426" s="291"/>
      <c r="G426" s="293"/>
      <c r="H426" s="288" t="str">
        <f aca="false">IF(E426="","SE REQUIERE ASIGNAR LA FUENTE DE FINANCIAMIENTO",IF(F426="","ES NECESARIO ESTABLECER EL NÚMERO DE PLAZAS",IF(G426="","SE NECESITA ESTABLECER UN MONTO MENSUAL",F426*G426*12)))</f>
        <v>SE REQUIERE ASIGNAR LA FUENTE DE FINANCIAMIENTO</v>
      </c>
      <c r="I426" s="293"/>
      <c r="J426" s="293"/>
      <c r="K426" s="293"/>
      <c r="L426" s="293"/>
      <c r="M426" s="293"/>
      <c r="N426" s="293"/>
      <c r="O426" s="289" t="n">
        <f aca="false">SUM(H426:N426)</f>
        <v>0</v>
      </c>
    </row>
    <row r="427" customFormat="false" ht="15" hidden="false" customHeight="false" outlineLevel="0" collapsed="false">
      <c r="A427" s="263"/>
      <c r="B427" s="263"/>
      <c r="C427" s="294"/>
      <c r="D427" s="290" t="n">
        <v>113</v>
      </c>
      <c r="E427" s="286"/>
      <c r="F427" s="291"/>
      <c r="G427" s="292"/>
      <c r="H427" s="288" t="str">
        <f aca="false">IF(E427="","SE REQUIERE ASIGNAR LA FUENTE DE FINANCIAMIENTO",IF(F427="","ES NECESARIO ESTABLECER EL NÚMERO DE PLAZAS",IF(G427="","SE NECESITA ESTABLECER UN MONTO MENSUAL",F427*G427*12)))</f>
        <v>SE REQUIERE ASIGNAR LA FUENTE DE FINANCIAMIENTO</v>
      </c>
      <c r="I427" s="292"/>
      <c r="J427" s="292"/>
      <c r="K427" s="292"/>
      <c r="L427" s="292"/>
      <c r="M427" s="292"/>
      <c r="N427" s="292"/>
      <c r="O427" s="289" t="n">
        <f aca="false">SUM(H427:N427)</f>
        <v>0</v>
      </c>
    </row>
    <row r="428" customFormat="false" ht="15" hidden="false" customHeight="false" outlineLevel="0" collapsed="false">
      <c r="A428" s="263"/>
      <c r="B428" s="263"/>
      <c r="C428" s="294"/>
      <c r="D428" s="290" t="n">
        <v>113</v>
      </c>
      <c r="E428" s="286"/>
      <c r="F428" s="291"/>
      <c r="G428" s="293"/>
      <c r="H428" s="288" t="str">
        <f aca="false">IF(E428="","SE REQUIERE ASIGNAR LA FUENTE DE FINANCIAMIENTO",IF(F428="","ES NECESARIO ESTABLECER EL NÚMERO DE PLAZAS",IF(G428="","SE NECESITA ESTABLECER UN MONTO MENSUAL",F428*G428*12)))</f>
        <v>SE REQUIERE ASIGNAR LA FUENTE DE FINANCIAMIENTO</v>
      </c>
      <c r="I428" s="293"/>
      <c r="J428" s="293"/>
      <c r="K428" s="293"/>
      <c r="L428" s="293"/>
      <c r="M428" s="293"/>
      <c r="N428" s="293"/>
      <c r="O428" s="289" t="n">
        <f aca="false">SUM(H428:N428)</f>
        <v>0</v>
      </c>
    </row>
    <row r="429" customFormat="false" ht="15" hidden="false" customHeight="true" outlineLevel="0" collapsed="false">
      <c r="B429" s="154" t="s">
        <v>1366</v>
      </c>
      <c r="C429" s="154"/>
      <c r="D429" s="154"/>
      <c r="E429" s="154"/>
      <c r="F429" s="298" t="n">
        <f aca="false">SUM(F3:F428)</f>
        <v>8</v>
      </c>
      <c r="G429" s="289" t="n">
        <f aca="false">SUM(G3:G428)</f>
        <v>53446</v>
      </c>
      <c r="H429" s="289" t="n">
        <f aca="false">SUM(H3:H428)</f>
        <v>704796</v>
      </c>
      <c r="I429" s="289" t="n">
        <f aca="false">SUM(I3:I428)</f>
        <v>0</v>
      </c>
      <c r="J429" s="289" t="n">
        <f aca="false">SUM(J3:J428)</f>
        <v>8785</v>
      </c>
      <c r="K429" s="289" t="n">
        <f aca="false">SUM(K3:K428)</f>
        <v>87855</v>
      </c>
      <c r="L429" s="289" t="n">
        <f aca="false">SUM(L3:L428)</f>
        <v>0</v>
      </c>
      <c r="M429" s="289" t="n">
        <f aca="false">SUM(M3:M428)</f>
        <v>0</v>
      </c>
      <c r="N429" s="289" t="n">
        <f aca="false">SUM(N3:N428)</f>
        <v>0</v>
      </c>
      <c r="O429" s="289" t="n">
        <f aca="false">SUM(O3:O428)</f>
        <v>801436</v>
      </c>
    </row>
    <row r="430" customFormat="false" ht="15" hidden="false" customHeight="false" outlineLevel="0" collapsed="false"/>
  </sheetData>
  <sheetProtection sheet="true" objects="true" scenarios="true"/>
  <mergeCells count="434">
    <mergeCell ref="A1:B2"/>
    <mergeCell ref="C1:C2"/>
    <mergeCell ref="D1:D2"/>
    <mergeCell ref="E1:E2"/>
    <mergeCell ref="F1:F2"/>
    <mergeCell ref="G1:H1"/>
    <mergeCell ref="O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B429:E429"/>
  </mergeCells>
  <conditionalFormatting sqref="G3:G428">
    <cfRule type="cellIs" priority="2" operator="lessThanOrEqual" aboveAverage="0" equalAverage="0" bottom="0" percent="0" rank="0" text="" dxfId="0">
      <formula>0</formula>
    </cfRule>
  </conditionalFormatting>
  <conditionalFormatting sqref="E3:F428">
    <cfRule type="cellIs" priority="3" operator="lessThanOrEqual" aboveAverage="0" equalAverage="0" bottom="0" percent="0" rank="0" text="" dxfId="1">
      <formula>0</formula>
    </cfRule>
  </conditionalFormatting>
  <conditionalFormatting sqref="A7:C428">
    <cfRule type="cellIs" priority="4" operator="lessThanOrEqual" aboveAverage="0" equalAverage="0" bottom="0" percent="0" rank="0" text="" dxfId="2">
      <formula>0</formula>
    </cfRule>
  </conditionalFormatting>
  <conditionalFormatting sqref="I3:I428">
    <cfRule type="cellIs" priority="5" operator="lessThanOrEqual" aboveAverage="0" equalAverage="0" bottom="0" percent="0" rank="0" text="" dxfId="3">
      <formula>0</formula>
    </cfRule>
  </conditionalFormatting>
  <conditionalFormatting sqref="J3:J428">
    <cfRule type="cellIs" priority="6" operator="lessThanOrEqual" aboveAverage="0" equalAverage="0" bottom="0" percent="0" rank="0" text="" dxfId="4">
      <formula>0</formula>
    </cfRule>
  </conditionalFormatting>
  <conditionalFormatting sqref="K3:K428">
    <cfRule type="cellIs" priority="7" operator="lessThanOrEqual" aboveAverage="0" equalAverage="0" bottom="0" percent="0" rank="0" text="" dxfId="5">
      <formula>0</formula>
    </cfRule>
  </conditionalFormatting>
  <conditionalFormatting sqref="L3:L428">
    <cfRule type="cellIs" priority="8" operator="lessThanOrEqual" aboveAverage="0" equalAverage="0" bottom="0" percent="0" rank="0" text="" dxfId="6">
      <formula>0</formula>
    </cfRule>
  </conditionalFormatting>
  <conditionalFormatting sqref="M3:M428">
    <cfRule type="cellIs" priority="9" operator="lessThanOrEqual" aboveAverage="0" equalAverage="0" bottom="0" percent="0" rank="0" text="" dxfId="7">
      <formula>0</formula>
    </cfRule>
  </conditionalFormatting>
  <conditionalFormatting sqref="N3:N428">
    <cfRule type="cellIs" priority="10" operator="lessThanOrEqual" aboveAverage="0" equalAverage="0" bottom="0" percent="0" rank="0" text="" dxfId="8">
      <formula>0</formula>
    </cfRule>
  </conditionalFormatting>
  <dataValidations count="5">
    <dataValidation allowBlank="true" operator="greaterThan" showDropDown="false" showErrorMessage="true" showInputMessage="true" sqref="G429 I429:N429" type="decimal">
      <formula1>0</formula1>
      <formula2>0</formula2>
    </dataValidation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3:D428 F3:F428" type="whole">
      <formula1>0</formula1>
      <formula2>0</formula2>
    </dataValidation>
    <dataValidation allowBlank="true" error="La celda sólo permite números de la lista desplegable." errorTitle="Valor de la celda" operator="greaterThanOrEqual" showDropDown="false" showErrorMessage="true" showInputMessage="true" sqref="E3:E4" type="list">
      <formula1>"11,15,16,17"</formula1>
      <formula2>0</formula2>
    </dataValidation>
    <dataValidation allowBlank="true" error="La celda sólo permite números de la lista desplegable." errorTitle="Valor de la celda" operator="greaterThanOrEqual" showDropDown="false" showErrorMessage="true" showInputMessage="true" sqref="E5:E428" type="list">
      <formula1>"11,14,15,16,17,25"</formula1>
      <formula2>0</formula2>
    </dataValidation>
    <dataValidation allowBlank="true" error="La celda sólo permite números enteros y en positivo, favor de capturar cantidades sin centavos y evitar números en negativos." errorTitle="Valor de la celda" operator="greaterThan" showDropDown="false" showErrorMessage="true" showInputMessage="true" sqref="G3:G428 I3:N42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33819444444444" bottom="0.748611111111111" header="0.511805555555555" footer="0.315277777777778"/>
  <pageSetup paperSize="5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PLANTILLA DE PERSONAL DE CARACTER PERMANENTE
Ente público de &amp;F
Ejercicio fiscal 2020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E69"/>
  <sheetViews>
    <sheetView showFormulas="false" showGridLines="false" showRowColHeaders="true" showZeros="true" rightToLeft="false" tabSelected="false" showOutlineSymbols="true" defaultGridColor="true" view="normal" topLeftCell="B62" colorId="64" zoomScale="120" zoomScaleNormal="120" zoomScalePageLayoutView="100" workbookViewId="0">
      <selection pane="topLeft" activeCell="AD17" activeCellId="0" sqref="AD17"/>
    </sheetView>
  </sheetViews>
  <sheetFormatPr defaultRowHeight="15" zeroHeight="true" outlineLevelRow="0" outlineLevelCol="0"/>
  <cols>
    <col collapsed="false" customWidth="true" hidden="false" outlineLevel="0" max="32" min="1" style="0" width="2.86"/>
    <col collapsed="false" customWidth="true" hidden="true" outlineLevel="0" max="47" min="33" style="0" width="2.86"/>
    <col collapsed="false" customWidth="false" hidden="true" outlineLevel="0" max="1025" min="48" style="0" width="11.43"/>
  </cols>
  <sheetData>
    <row r="1" customFormat="false" ht="15" hidden="false" customHeight="true" outlineLevel="0" collapsed="false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customFormat="false" ht="15" hidden="false" customHeight="true" outlineLevel="0" collapsed="false">
      <c r="A2" s="72"/>
      <c r="B2" s="73" t="s">
        <v>466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2"/>
    </row>
    <row r="3" customFormat="false" ht="15" hidden="false" customHeight="false" outlineLevel="0" collapsed="false">
      <c r="B3" s="74" t="s">
        <v>467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5"/>
    </row>
    <row r="5" customFormat="false" ht="15" hidden="false" customHeight="false" outlineLevel="0" collapsed="false">
      <c r="B5" s="7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customFormat="false" ht="15" hidden="false" customHeight="true" outlineLevel="0" collapsed="false">
      <c r="B6" s="76" t="s">
        <v>155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customFormat="false" ht="15" hidden="false" customHeight="false" outlineLevel="0" collapsed="false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customFormat="false" ht="15" hidden="false" customHeight="false" outlineLevel="0" collapsed="false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customFormat="false" ht="15" hidden="false" customHeight="false" outlineLevel="0" collapsed="false">
      <c r="B9" s="7" t="s">
        <v>468</v>
      </c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17</v>
      </c>
      <c r="N9" s="7"/>
      <c r="O9" s="7"/>
      <c r="P9" s="7"/>
      <c r="Q9" s="77" t="s">
        <v>469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customFormat="false" ht="15" hidden="false" customHeight="false" outlineLevel="0" collapsed="false">
      <c r="B10" s="78" t="s">
        <v>18</v>
      </c>
      <c r="C10" s="79" t="s">
        <v>19</v>
      </c>
      <c r="D10" s="79"/>
      <c r="E10" s="79"/>
      <c r="F10" s="79"/>
      <c r="G10" s="79"/>
      <c r="H10" s="79"/>
      <c r="I10" s="79"/>
      <c r="J10" s="79"/>
      <c r="K10" s="79"/>
      <c r="L10" s="79"/>
      <c r="M10" s="80" t="n">
        <v>2020</v>
      </c>
      <c r="N10" s="80"/>
      <c r="O10" s="80"/>
      <c r="P10" s="80"/>
      <c r="Q10" s="78" t="s">
        <v>18</v>
      </c>
      <c r="R10" s="81" t="s">
        <v>30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customFormat="false" ht="15" hidden="false" customHeight="false" outlineLevel="0" collapsed="false">
      <c r="B11" s="78"/>
      <c r="C11" s="79" t="s">
        <v>470</v>
      </c>
      <c r="D11" s="79"/>
      <c r="E11" s="79"/>
      <c r="F11" s="79"/>
      <c r="G11" s="79"/>
      <c r="H11" s="79"/>
      <c r="I11" s="79"/>
      <c r="J11" s="79"/>
      <c r="K11" s="79"/>
      <c r="L11" s="79"/>
      <c r="M11" s="80" t="n">
        <v>2020</v>
      </c>
      <c r="N11" s="80"/>
      <c r="O11" s="80"/>
      <c r="P11" s="80"/>
      <c r="Q11" s="78"/>
      <c r="R11" s="81" t="s">
        <v>31</v>
      </c>
      <c r="S11" s="81"/>
      <c r="T11" s="81"/>
      <c r="U11" s="81"/>
      <c r="V11" s="81"/>
      <c r="W11" s="81"/>
      <c r="X11" s="81"/>
      <c r="Y11" s="81"/>
      <c r="Z11" s="81"/>
      <c r="AA11" s="82" t="s">
        <v>6</v>
      </c>
      <c r="AB11" s="82"/>
      <c r="AC11" s="83"/>
      <c r="AD11" s="83"/>
    </row>
    <row r="12" customFormat="false" ht="15" hidden="false" customHeight="false" outlineLevel="0" collapsed="false">
      <c r="B12" s="84" t="s">
        <v>471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5"/>
      <c r="Q12" s="86" t="s">
        <v>472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5"/>
      <c r="AD12" s="85"/>
    </row>
    <row r="13" customFormat="false" ht="15" hidden="false" customHeight="false" outlineLevel="0" collapsed="false">
      <c r="B13" s="77" t="s">
        <v>473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customFormat="false" ht="15" hidden="false" customHeight="false" outlineLevel="0" collapsed="false">
      <c r="B14" s="79" t="s">
        <v>474</v>
      </c>
      <c r="C14" s="79"/>
      <c r="D14" s="79"/>
      <c r="E14" s="79"/>
      <c r="F14" s="79"/>
      <c r="G14" s="79"/>
      <c r="H14" s="79" t="s">
        <v>475</v>
      </c>
      <c r="I14" s="79"/>
      <c r="J14" s="79"/>
      <c r="K14" s="79"/>
      <c r="L14" s="79"/>
      <c r="M14" s="79"/>
      <c r="N14" s="79"/>
      <c r="O14" s="79" t="s">
        <v>476</v>
      </c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customFormat="false" ht="15" hidden="false" customHeight="false" outlineLevel="0" collapsed="false">
      <c r="B15" s="83" t="s">
        <v>477</v>
      </c>
      <c r="C15" s="83"/>
      <c r="D15" s="83"/>
      <c r="E15" s="83"/>
      <c r="F15" s="83"/>
      <c r="G15" s="83"/>
      <c r="H15" s="87" t="n">
        <v>43818</v>
      </c>
      <c r="I15" s="87"/>
      <c r="J15" s="87"/>
      <c r="K15" s="87"/>
      <c r="L15" s="87"/>
      <c r="M15" s="87"/>
      <c r="N15" s="87"/>
      <c r="O15" s="83" t="n">
        <v>3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customFormat="false" ht="15" hidden="false" customHeight="false" outlineLevel="0" collapsed="false">
      <c r="B16" s="77" t="s">
        <v>478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customFormat="false" ht="15" hidden="false" customHeight="false" outlineLevel="0" collapsed="false">
      <c r="B17" s="50" t="str">
        <f aca="false">IF('CRI-RYP'!D24&gt;0,IF('CRI-RYP'!F24&gt;0,"X",""),"")</f>
        <v>X</v>
      </c>
      <c r="C17" s="28" t="s">
        <v>479</v>
      </c>
      <c r="D17" s="51"/>
      <c r="E17" s="51"/>
      <c r="F17" s="51"/>
      <c r="G17" s="2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</row>
    <row r="18" customFormat="false" ht="15" hidden="false" customHeight="false" outlineLevel="0" collapsed="false">
      <c r="B18" s="50" t="str">
        <f aca="false">IF('CRI-DE'!F141&gt;0,"X","")</f>
        <v>X</v>
      </c>
      <c r="C18" s="28" t="s">
        <v>480</v>
      </c>
      <c r="D18" s="51"/>
      <c r="E18" s="51"/>
      <c r="F18" s="51"/>
      <c r="G18" s="28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customFormat="false" ht="15" hidden="false" customHeight="false" outlineLevel="0" collapsed="false">
      <c r="B19" s="50" t="str">
        <f aca="false">IF('COG-RYP'!D24&gt;0,IF('COG-RYP'!F24&gt;0,"X",""),"")</f>
        <v>X</v>
      </c>
      <c r="C19" s="28" t="s">
        <v>481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</row>
    <row r="20" customFormat="false" ht="15" hidden="false" customHeight="false" outlineLevel="0" collapsed="false">
      <c r="B20" s="50" t="str">
        <f aca="false">IF('COG-FF'!M429&gt;0,"X","")</f>
        <v>X</v>
      </c>
      <c r="C20" s="28" t="s">
        <v>482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</row>
    <row r="21" customFormat="false" ht="15" hidden="false" customHeight="false" outlineLevel="0" collapsed="false">
      <c r="B21" s="50" t="str">
        <f aca="false">IF('CTG-FF'!M8&gt;0,"X","")</f>
        <v>X</v>
      </c>
      <c r="C21" s="28" t="s">
        <v>483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</row>
    <row r="22" customFormat="false" ht="15" hidden="false" customHeight="false" outlineLevel="0" collapsed="false">
      <c r="B22" s="50" t="str">
        <f aca="false">IF(CF!C146&gt;0,"X","")</f>
        <v>X</v>
      </c>
      <c r="C22" s="28" t="s">
        <v>484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</row>
    <row r="23" customFormat="false" ht="15" hidden="false" customHeight="false" outlineLevel="0" collapsed="false">
      <c r="B23" s="50" t="str">
        <f aca="false">IF(CA!D76&gt;0,"X","")</f>
        <v>X</v>
      </c>
      <c r="C23" s="28" t="s">
        <v>485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</row>
    <row r="24" customFormat="false" ht="15" hidden="false" customHeight="false" outlineLevel="0" collapsed="false">
      <c r="B24" s="50" t="str">
        <f aca="false">IF(SUM(EA!B2:F49)&gt;0,"X","")</f>
        <v>X</v>
      </c>
      <c r="C24" s="28" t="s">
        <v>486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</row>
    <row r="25" customFormat="false" ht="15" hidden="false" customHeight="false" outlineLevel="0" collapsed="false">
      <c r="B25" s="50" t="str">
        <f aca="false">IF(Plantilla!O429&gt;0,"X","")</f>
        <v>X</v>
      </c>
      <c r="C25" s="28" t="s">
        <v>487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</row>
    <row r="26" customFormat="false" ht="25.5" hidden="false" customHeight="true" outlineLevel="0" collapsed="false">
      <c r="B26" s="88" t="s">
        <v>488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customFormat="false" ht="15" hidden="false" customHeight="false" outlineLevel="0" collapsed="false">
      <c r="B27" s="89" t="s">
        <v>489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customFormat="false" ht="15" hidden="false" customHeight="false" outlineLevel="0" collapsed="false">
      <c r="B28" s="90" t="str">
        <f aca="false">IF(SUM(C35:C43)&gt;0,"No se elaboró el o los formato(s) de: ","")&amp;B35&amp;B36&amp;B37&amp;B38&amp;B39&amp;B40&amp;B41&amp;B42&amp;B43</f>
        <v/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</row>
    <row r="29" customFormat="false" ht="15" hidden="false" customHeight="false" outlineLevel="0" collapsed="false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customFormat="false" ht="15" hidden="false" customHeight="false" outlineLevel="0" collapsed="false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customFormat="false" ht="15" hidden="false" customHeight="false" outlineLevel="0" collapsed="false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customFormat="false" ht="15" hidden="false" customHeight="false" outlineLevel="0" collapsed="false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customFormat="false" ht="15" hidden="false" customHeight="false" outlineLevel="0" collapsed="false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customFormat="false" ht="15" hidden="false" customHeight="false" outlineLevel="0" collapsed="false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customFormat="false" ht="15" hidden="true" customHeight="false" outlineLevel="0" collapsed="false">
      <c r="B35" s="91" t="str">
        <f aca="false">IF(B17="X","",C17)</f>
        <v/>
      </c>
      <c r="C35" s="91" t="n">
        <f aca="false">IF(B17="X",0,1)</f>
        <v>0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customFormat="false" ht="15" hidden="true" customHeight="false" outlineLevel="0" collapsed="false">
      <c r="B36" s="91" t="str">
        <f aca="false">IF(B18="X","",C18)</f>
        <v/>
      </c>
      <c r="C36" s="91" t="n">
        <f aca="false">IF(B18="X",0,1)</f>
        <v>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customFormat="false" ht="15" hidden="true" customHeight="false" outlineLevel="0" collapsed="false">
      <c r="B37" s="91" t="str">
        <f aca="false">IF(B19="X","",C19)</f>
        <v/>
      </c>
      <c r="C37" s="91" t="n">
        <f aca="false">IF(B19="X",0,1)</f>
        <v>0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customFormat="false" ht="15" hidden="true" customHeight="false" outlineLevel="0" collapsed="false">
      <c r="B38" s="91" t="str">
        <f aca="false">IF(B20="X","",C20)</f>
        <v/>
      </c>
      <c r="C38" s="91" t="n">
        <f aca="false">IF(B20="X",0,1)</f>
        <v>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customFormat="false" ht="15" hidden="true" customHeight="false" outlineLevel="0" collapsed="false">
      <c r="B39" s="91" t="str">
        <f aca="false">IF(B21="X","",C21)</f>
        <v/>
      </c>
      <c r="C39" s="91" t="n">
        <f aca="false">IF(B21="X",0,1)</f>
        <v>0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customFormat="false" ht="15" hidden="true" customHeight="false" outlineLevel="0" collapsed="false">
      <c r="B40" s="91" t="str">
        <f aca="false">IF(B22="X","",C22)</f>
        <v/>
      </c>
      <c r="C40" s="91" t="n">
        <f aca="false">IF(B22="X",0,1)</f>
        <v>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customFormat="false" ht="15" hidden="true" customHeight="false" outlineLevel="0" collapsed="false">
      <c r="B41" s="91" t="str">
        <f aca="false">IF(B23="X","",C23)</f>
        <v/>
      </c>
      <c r="C41" s="91" t="n">
        <f aca="false">IF(B23="X",0,1)</f>
        <v>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customFormat="false" ht="15" hidden="true" customHeight="false" outlineLevel="0" collapsed="false">
      <c r="B42" s="91" t="str">
        <f aca="false">IF(B24="X","",C24)</f>
        <v/>
      </c>
      <c r="C42" s="91" t="n">
        <f aca="false">IF(B24="X",0,1)</f>
        <v>0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customFormat="false" ht="15" hidden="true" customHeight="false" outlineLevel="0" collapsed="false">
      <c r="B43" s="91" t="str">
        <f aca="false">IF(B25="X","",C25)</f>
        <v/>
      </c>
      <c r="C43" s="91" t="n">
        <f aca="false">IF(B25="X",0,1)</f>
        <v>0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customFormat="false" ht="15" hidden="false" customHeight="false" outlineLevel="0" collapsed="false">
      <c r="B44" s="92" t="s">
        <v>490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customFormat="false" ht="15" hidden="false" customHeight="false" outlineLevel="0" collapsed="false">
      <c r="B45" s="93" t="str">
        <f aca="false">IF('CRI-RYP'!E24='COG-RYP'!E24,"","El total de la estimación de ingresos es diferente al total del presupuesto de egresos.")</f>
        <v/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customFormat="false" ht="15" hidden="false" customHeight="false" outlineLevel="0" collapsed="false">
      <c r="B46" s="94" t="str">
        <f aca="false">IF(SUM('CRI-DE'!D2+'CRI-DE'!D21+'CRI-DE'!D27+'CRI-DE'!D30+'CRI-DE'!D60+'CRI-DE'!D65)='CTG-FF'!C8,"","Se observa diferencia entre la estimación de ingresos fiscales (11) y los egresos pagaderos con dicha fuente de financiamiento.")</f>
        <v/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customFormat="false" ht="15" hidden="false" customHeight="false" outlineLevel="0" collapsed="false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</row>
    <row r="48" customFormat="false" ht="15" hidden="false" customHeight="false" outlineLevel="0" collapsed="false">
      <c r="B48" s="94" t="str">
        <f aca="false">IF('CRI-DE'!E140='CTG-FF'!D8,"","Se observa diferencia entre la estimación de financiamiento interno (12) y los egresos pagaderos con dicha fuente de financiamiento.")</f>
        <v/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customFormat="false" ht="15" hidden="false" customHeight="false" outlineLevel="0" collapsed="false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customFormat="false" ht="15" hidden="false" customHeight="false" outlineLevel="0" collapsed="false">
      <c r="B50" s="94" t="str">
        <f aca="false">IF('CRI-DE'!F79='CTG-FF'!F8,"","Se observa diferencia entre la estimación de ingresos propios (14) y los egresos pagaderos con dicha fuente de financiamiento.")</f>
        <v/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</row>
    <row r="51" customFormat="false" ht="15" hidden="false" customHeight="false" outlineLevel="0" collapsed="false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</row>
    <row r="52" customFormat="false" ht="15" hidden="false" customHeight="false" outlineLevel="0" collapsed="false">
      <c r="B52" s="94" t="str">
        <f aca="false">IF(SUM('CRI-DE'!F95:F105)='CTG-FF'!G8,"","Se observa diferencia entre la estimación de ingresos de recursos federales de libre disposición (15) y los egresos pagaderos con dicha fuente de financiamiento.")</f>
        <v/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</row>
    <row r="53" customFormat="false" ht="15" hidden="false" customHeight="false" outlineLevel="0" collapsed="false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</row>
    <row r="54" customFormat="false" ht="15" hidden="false" customHeight="false" outlineLevel="0" collapsed="false">
      <c r="B54" s="94" t="str">
        <f aca="false">IF('CRI-DE'!D106='CTG-FF'!H8,"","Se observa diferencia entre la estimación de ingresos de recursos estatales de libre disposición (16) y los egresos pagaderos con dicha fuente de financiamiento.")</f>
        <v/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</row>
    <row r="55" customFormat="false" ht="15" hidden="false" customHeight="false" outlineLevel="0" collapsed="false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customFormat="false" ht="15" hidden="false" customHeight="false" outlineLevel="0" collapsed="false">
      <c r="B56" s="94" t="str">
        <f aca="false">IF(('CRI-DE'!D115+'CRI-DE'!D124)='CTG-FF'!I8,"","Se observa diferencia entre la estimación de ingresos de otros recursos de libre disposición (17) y los egresos pagaderos con dicha fuente de financiamiento.")</f>
        <v/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customFormat="false" ht="15" hidden="false" customHeight="false" outlineLevel="0" collapsed="false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</row>
    <row r="58" customFormat="false" ht="15" hidden="false" customHeight="false" outlineLevel="0" collapsed="false">
      <c r="B58" s="94" t="str">
        <f aca="false">IF('CRI-DE'!E107='CTG-FF'!J8,"","Se observa diferencia entre la estimación de ingresos de recursos federales etiquetados (25) y los egresos pagaderos con dicha fuente de financiamiento.")</f>
        <v/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</row>
    <row r="59" customFormat="false" ht="15" hidden="false" customHeight="false" outlineLevel="0" collapsed="false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customFormat="false" ht="15" hidden="false" customHeight="false" outlineLevel="0" collapsed="false">
      <c r="B60" s="94" t="str">
        <f aca="false">IF('CRI-M'!O116='CTG-FF'!K8,"","Se observa diferencia entre la estimación de ingresos de recursos estatales etiquetados (26) y los egresos pagaderos con dicha fuente de financiamiento.")</f>
        <v/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</row>
    <row r="61" customFormat="false" ht="15" hidden="false" customHeight="false" outlineLevel="0" collapsed="false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customFormat="false" ht="15" hidden="false" customHeight="false" outlineLevel="0" collapsed="false">
      <c r="B62" s="94" t="str">
        <f aca="false">IF(('CRI-M'!O115+'CRI-M'!O123+'CRI-M'!O129+'CRI-M'!O133)='CTG-FF'!L8,"","Se observa diferencia entre la estimación de ingresos otros recursos de transferencia federal etiquetados (27) y los egresos pagaderos con dicha fuente de financiamiento.")</f>
        <v/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</row>
    <row r="63" customFormat="false" ht="15" hidden="false" customHeight="false" outlineLevel="0" collapsed="false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customFormat="false" ht="15" hidden="false" customHeight="false" outlineLevel="0" collapsed="false">
      <c r="B64" s="92" t="s">
        <v>491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customFormat="false" ht="15" hidden="false" customHeight="false" outlineLevel="0" collapsed="false">
      <c r="B65" s="95" t="str">
        <f aca="false">IF('COG-RYP'!E24=CF!C146,"","El total del presupuesto de egresos en su clasificación por objeto del gasto difiere con el total de los egresos por clasificación funcional del gasto.")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customFormat="false" ht="15" hidden="false" customHeight="false" outlineLevel="0" collapsed="false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customFormat="false" ht="15" hidden="false" customHeight="false" outlineLevel="0" collapsed="false">
      <c r="B67" s="95" t="str">
        <f aca="false">IF('COG-RYP'!E24=CA!D76,"","El total del presupuesto de egresos en su clasificación por objeto del gasto difiere con el total de los egresos en la clasificación administrativa.")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customFormat="false" ht="15" hidden="false" customHeight="false" outlineLevel="0" collapsed="false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69" customFormat="false" ht="15" hidden="false" customHeight="false" outlineLevel="0" collapsed="false"/>
    <row r="70" customFormat="false" ht="15" hidden="false" customHeight="false" outlineLevel="0" collapsed="false"/>
  </sheetData>
  <sheetProtection sheet="true" objects="true" scenarios="true"/>
  <mergeCells count="44">
    <mergeCell ref="B2:AD2"/>
    <mergeCell ref="B3:AD3"/>
    <mergeCell ref="B5:AD5"/>
    <mergeCell ref="B6:AD8"/>
    <mergeCell ref="B9:L9"/>
    <mergeCell ref="M9:P9"/>
    <mergeCell ref="Q9:AD9"/>
    <mergeCell ref="C10:L10"/>
    <mergeCell ref="M10:P10"/>
    <mergeCell ref="R10:AD10"/>
    <mergeCell ref="C11:L11"/>
    <mergeCell ref="M11:P11"/>
    <mergeCell ref="R11:Z11"/>
    <mergeCell ref="AA11:AB11"/>
    <mergeCell ref="AC11:AD11"/>
    <mergeCell ref="B12:N12"/>
    <mergeCell ref="O12:P12"/>
    <mergeCell ref="Q12:AB12"/>
    <mergeCell ref="AC12:AD12"/>
    <mergeCell ref="B13:AD13"/>
    <mergeCell ref="B14:G14"/>
    <mergeCell ref="H14:N14"/>
    <mergeCell ref="O14:AD14"/>
    <mergeCell ref="B15:G15"/>
    <mergeCell ref="H15:N15"/>
    <mergeCell ref="O15:AD15"/>
    <mergeCell ref="B16:AD16"/>
    <mergeCell ref="B26:AD26"/>
    <mergeCell ref="B27:AD27"/>
    <mergeCell ref="B28:AD34"/>
    <mergeCell ref="B44:AD44"/>
    <mergeCell ref="B45:AD45"/>
    <mergeCell ref="B46:AD47"/>
    <mergeCell ref="B48:AD49"/>
    <mergeCell ref="B50:AD51"/>
    <mergeCell ref="B52:AD53"/>
    <mergeCell ref="B54:AD55"/>
    <mergeCell ref="B56:AD57"/>
    <mergeCell ref="B58:AD59"/>
    <mergeCell ref="B60:AD61"/>
    <mergeCell ref="B62:AD63"/>
    <mergeCell ref="B64:AD64"/>
    <mergeCell ref="B65:AD66"/>
    <mergeCell ref="B67:AD68"/>
  </mergeCells>
  <conditionalFormatting sqref="B6:AD8">
    <cfRule type="cellIs" priority="2" operator="lessThanOrEqual" aboveAverage="0" equalAverage="0" bottom="0" percent="0" rank="0" text="" dxfId="0">
      <formula>0</formula>
    </cfRule>
  </conditionalFormatting>
  <conditionalFormatting sqref="B10">
    <cfRule type="cellIs" priority="3" operator="lessThanOrEqual" aboveAverage="0" equalAverage="0" bottom="0" percent="0" rank="0" text="" dxfId="1">
      <formula>0</formula>
    </cfRule>
  </conditionalFormatting>
  <conditionalFormatting sqref="B11">
    <cfRule type="cellIs" priority="4" operator="lessThanOrEqual" aboveAverage="0" equalAverage="0" bottom="0" percent="0" rank="0" text="" dxfId="2">
      <formula>0</formula>
    </cfRule>
  </conditionalFormatting>
  <conditionalFormatting sqref="O12:P12">
    <cfRule type="cellIs" priority="5" operator="lessThanOrEqual" aboveAverage="0" equalAverage="0" bottom="0" percent="0" rank="0" text="" dxfId="3">
      <formula>0</formula>
    </cfRule>
  </conditionalFormatting>
  <conditionalFormatting sqref="Q10">
    <cfRule type="cellIs" priority="6" operator="lessThanOrEqual" aboveAverage="0" equalAverage="0" bottom="0" percent="0" rank="0" text="" dxfId="4">
      <formula>0</formula>
    </cfRule>
  </conditionalFormatting>
  <conditionalFormatting sqref="Q11">
    <cfRule type="cellIs" priority="7" operator="lessThanOrEqual" aboveAverage="0" equalAverage="0" bottom="0" percent="0" rank="0" text="" dxfId="5">
      <formula>0</formula>
    </cfRule>
  </conditionalFormatting>
  <conditionalFormatting sqref="AC11:AD11">
    <cfRule type="cellIs" priority="8" operator="lessThanOrEqual" aboveAverage="0" equalAverage="0" bottom="0" percent="0" rank="0" text="" dxfId="6">
      <formula>0</formula>
    </cfRule>
  </conditionalFormatting>
  <conditionalFormatting sqref="AC12:AD12">
    <cfRule type="cellIs" priority="9" operator="lessThanOrEqual" aboveAverage="0" equalAverage="0" bottom="0" percent="0" rank="0" text="" dxfId="7">
      <formula>0</formula>
    </cfRule>
  </conditionalFormatting>
  <conditionalFormatting sqref="B15:G15">
    <cfRule type="cellIs" priority="10" operator="lessThanOrEqual" aboveAverage="0" equalAverage="0" bottom="0" percent="0" rank="0" text="" dxfId="8">
      <formula>0</formula>
    </cfRule>
  </conditionalFormatting>
  <conditionalFormatting sqref="H15:N15">
    <cfRule type="cellIs" priority="11" operator="lessThanOrEqual" aboveAverage="0" equalAverage="0" bottom="0" percent="0" rank="0" text="" dxfId="9">
      <formula>0</formula>
    </cfRule>
  </conditionalFormatting>
  <conditionalFormatting sqref="O15:AD15">
    <cfRule type="cellIs" priority="12" operator="lessThanOrEqual" aboveAverage="0" equalAverage="0" bottom="0" percent="0" rank="0" text="" dxfId="10">
      <formula>0</formula>
    </cfRule>
  </conditionalFormatting>
  <dataValidations count="6">
    <dataValidation allowBlank="true" operator="between" showDropDown="false" showErrorMessage="true" showInputMessage="true" sqref="B10:B11 Q10:Q11" type="list">
      <formula1>"X"</formula1>
      <formula2>0</formula2>
    </dataValidation>
    <dataValidation allowBlank="true" operator="between" showDropDown="false" showErrorMessage="true" showInputMessage="true" sqref="AC11:AD11 O12:P12" type="list">
      <formula1>"1,2,3,4,5,6,7,8,9,10,11,12"</formula1>
      <formula2>0</formula2>
    </dataValidation>
    <dataValidation allowBlank="true" operator="between" showDropDown="false" showErrorMessage="true" showInputMessage="true" sqref="AC12:AD12" type="list">
      <formula1>"SI,NO"</formula1>
      <formula2>0</formula2>
    </dataValidation>
    <dataValidation allowBlank="true" operator="greaterThanOrEqual" showDropDown="false" showErrorMessage="true" showInputMessage="true" sqref="H15:N15" type="date">
      <formula1>43800</formula1>
      <formula2>0</formula2>
    </dataValidation>
    <dataValidation allowBlank="true" operator="equal" showDropDown="false" showErrorMessage="true" showInputMessage="true" sqref="B17:B26" type="none">
      <formula1>0</formula1>
      <formula2>0</formula2>
    </dataValidation>
    <dataValidation allowBlank="true" operator="between" showDropDown="false" showErrorMessage="true" showInputMessage="true" sqref="B6:AD8" type="list">
      <formula1>FU!$M$112:$M$473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47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2" ySplit="1" topLeftCell="K2" activePane="bottomRight" state="frozen"/>
      <selection pane="topLeft" activeCell="A1" activeCellId="0" sqref="A1"/>
      <selection pane="topRight" activeCell="K1" activeCellId="0" sqref="K1"/>
      <selection pane="bottomLeft" activeCell="A2" activeCellId="0" sqref="A2"/>
      <selection pane="bottomRight" activeCell="B2" activeCellId="0" sqref="B2"/>
    </sheetView>
  </sheetViews>
  <sheetFormatPr defaultRowHeight="15" zeroHeight="true" outlineLevelRow="0" outlineLevelCol="0"/>
  <cols>
    <col collapsed="false" customWidth="true" hidden="false" outlineLevel="0" max="1" min="1" style="96" width="6"/>
    <col collapsed="false" customWidth="true" hidden="false" outlineLevel="0" max="2" min="2" style="97" width="67.14"/>
    <col collapsed="false" customWidth="true" hidden="false" outlineLevel="0" max="15" min="3" style="0" width="17.43"/>
    <col collapsed="false" customWidth="true" hidden="false" outlineLevel="0" max="16" min="16" style="0" width="1"/>
    <col collapsed="false" customWidth="true" hidden="true" outlineLevel="0" max="18" min="17" style="0" width="9.14"/>
    <col collapsed="false" customWidth="false" hidden="true" outlineLevel="0" max="1025" min="19" style="0" width="11.43"/>
  </cols>
  <sheetData>
    <row r="1" customFormat="false" ht="15" hidden="false" customHeight="true" outlineLevel="0" collapsed="false">
      <c r="A1" s="98" t="s">
        <v>492</v>
      </c>
      <c r="B1" s="99"/>
      <c r="C1" s="99" t="s">
        <v>493</v>
      </c>
      <c r="D1" s="99" t="s">
        <v>494</v>
      </c>
      <c r="E1" s="99" t="s">
        <v>495</v>
      </c>
      <c r="F1" s="99" t="s">
        <v>496</v>
      </c>
      <c r="G1" s="99" t="s">
        <v>497</v>
      </c>
      <c r="H1" s="99" t="s">
        <v>498</v>
      </c>
      <c r="I1" s="99" t="s">
        <v>499</v>
      </c>
      <c r="J1" s="99" t="s">
        <v>500</v>
      </c>
      <c r="K1" s="99" t="s">
        <v>501</v>
      </c>
      <c r="L1" s="99" t="s">
        <v>502</v>
      </c>
      <c r="M1" s="99" t="s">
        <v>503</v>
      </c>
      <c r="N1" s="99" t="s">
        <v>504</v>
      </c>
      <c r="O1" s="100" t="s">
        <v>505</v>
      </c>
    </row>
    <row r="2" customFormat="false" ht="15" hidden="false" customHeight="false" outlineLevel="0" collapsed="false">
      <c r="A2" s="101" t="n">
        <v>1000</v>
      </c>
      <c r="B2" s="102" t="s">
        <v>506</v>
      </c>
      <c r="C2" s="103" t="n">
        <f aca="false">C3+C5+C9+C10+C11+C12+C13+C19</f>
        <v>0</v>
      </c>
      <c r="D2" s="103" t="n">
        <f aca="false">D3+D5+D9+D10+D11+D12+D13+D19</f>
        <v>0</v>
      </c>
      <c r="E2" s="103" t="n">
        <f aca="false">E3+E5+E9+E10+E11+E12+E13+E19</f>
        <v>0</v>
      </c>
      <c r="F2" s="103" t="n">
        <f aca="false">F3+F5+F9+F10+F11+F12+F13+F19</f>
        <v>0</v>
      </c>
      <c r="G2" s="103" t="n">
        <f aca="false">G3+G5+G9+G10+G11+G12+G13+G19</f>
        <v>0</v>
      </c>
      <c r="H2" s="103" t="n">
        <f aca="false">H3+H5+H9+H10+H11+H12+H13+H19</f>
        <v>0</v>
      </c>
      <c r="I2" s="103" t="n">
        <f aca="false">I3+I5+I9+I10+I11+I12+I13+I19</f>
        <v>0</v>
      </c>
      <c r="J2" s="103" t="n">
        <f aca="false">J3+J5+J9+J10+J11+J12+J13+J19</f>
        <v>0</v>
      </c>
      <c r="K2" s="103" t="n">
        <f aca="false">K3+K5+K9+K10+K11+K12+K13+K19</f>
        <v>0</v>
      </c>
      <c r="L2" s="103" t="n">
        <f aca="false">L3+L5+L9+L10+L11+L12+L13+L19</f>
        <v>0</v>
      </c>
      <c r="M2" s="103" t="n">
        <f aca="false">M3+M5+M9+M10+M11+M12+M13+M19</f>
        <v>0</v>
      </c>
      <c r="N2" s="103" t="n">
        <f aca="false">N3+N5+N9+N10+N11+N12+N13+N19</f>
        <v>0</v>
      </c>
      <c r="O2" s="103" t="n">
        <f aca="false">SUM(C2:N2)</f>
        <v>0</v>
      </c>
    </row>
    <row r="3" customFormat="false" ht="15" hidden="false" customHeight="false" outlineLevel="0" collapsed="false">
      <c r="A3" s="104" t="n">
        <v>1100</v>
      </c>
      <c r="B3" s="105" t="s">
        <v>507</v>
      </c>
      <c r="C3" s="106" t="n">
        <f aca="false">SUM(C4)</f>
        <v>0</v>
      </c>
      <c r="D3" s="106" t="n">
        <f aca="false">SUM(D4)</f>
        <v>0</v>
      </c>
      <c r="E3" s="106" t="n">
        <f aca="false">SUM(E4)</f>
        <v>0</v>
      </c>
      <c r="F3" s="106" t="n">
        <f aca="false">SUM(F4)</f>
        <v>0</v>
      </c>
      <c r="G3" s="106" t="n">
        <f aca="false">SUM(G4)</f>
        <v>0</v>
      </c>
      <c r="H3" s="106" t="n">
        <f aca="false">SUM(H4)</f>
        <v>0</v>
      </c>
      <c r="I3" s="106" t="n">
        <f aca="false">SUM(I4)</f>
        <v>0</v>
      </c>
      <c r="J3" s="106" t="n">
        <f aca="false">SUM(J4)</f>
        <v>0</v>
      </c>
      <c r="K3" s="106" t="n">
        <f aca="false">SUM(K4)</f>
        <v>0</v>
      </c>
      <c r="L3" s="106" t="n">
        <f aca="false">SUM(L4)</f>
        <v>0</v>
      </c>
      <c r="M3" s="106" t="n">
        <f aca="false">SUM(M4)</f>
        <v>0</v>
      </c>
      <c r="N3" s="106" t="n">
        <f aca="false">SUM(N4)</f>
        <v>0</v>
      </c>
      <c r="O3" s="106" t="n">
        <f aca="false">SUM(C3:N3)</f>
        <v>0</v>
      </c>
    </row>
    <row r="4" customFormat="false" ht="15" hidden="false" customHeight="false" outlineLevel="0" collapsed="false">
      <c r="A4" s="107" t="n">
        <v>1101</v>
      </c>
      <c r="B4" s="108" t="s">
        <v>508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 t="n">
        <f aca="false">SUM(C4:N4)</f>
        <v>0</v>
      </c>
    </row>
    <row r="5" customFormat="false" ht="15" hidden="false" customHeight="false" outlineLevel="0" collapsed="false">
      <c r="A5" s="104" t="n">
        <v>1200</v>
      </c>
      <c r="B5" s="111" t="s">
        <v>509</v>
      </c>
      <c r="C5" s="106" t="n">
        <f aca="false">SUM(C6:C8)</f>
        <v>0</v>
      </c>
      <c r="D5" s="106" t="n">
        <f aca="false">SUM(D6:D8)</f>
        <v>0</v>
      </c>
      <c r="E5" s="106" t="n">
        <f aca="false">SUM(E6:E8)</f>
        <v>0</v>
      </c>
      <c r="F5" s="106" t="n">
        <f aca="false">SUM(F6:F8)</f>
        <v>0</v>
      </c>
      <c r="G5" s="106" t="n">
        <f aca="false">SUM(G6:G8)</f>
        <v>0</v>
      </c>
      <c r="H5" s="106" t="n">
        <f aca="false">SUM(H6:H8)</f>
        <v>0</v>
      </c>
      <c r="I5" s="106" t="n">
        <f aca="false">SUM(I6:I8)</f>
        <v>0</v>
      </c>
      <c r="J5" s="106" t="n">
        <f aca="false">SUM(J6:J8)</f>
        <v>0</v>
      </c>
      <c r="K5" s="106" t="n">
        <f aca="false">SUM(K6:K8)</f>
        <v>0</v>
      </c>
      <c r="L5" s="106" t="n">
        <f aca="false">SUM(L6:L8)</f>
        <v>0</v>
      </c>
      <c r="M5" s="106" t="n">
        <f aca="false">SUM(M6:M8)</f>
        <v>0</v>
      </c>
      <c r="N5" s="106" t="n">
        <f aca="false">SUM(N6:N8)</f>
        <v>0</v>
      </c>
      <c r="O5" s="106" t="n">
        <f aca="false">SUM(C5:N5)</f>
        <v>0</v>
      </c>
    </row>
    <row r="6" customFormat="false" ht="15" hidden="false" customHeight="false" outlineLevel="0" collapsed="false">
      <c r="A6" s="107" t="n">
        <v>1201</v>
      </c>
      <c r="B6" s="108" t="s">
        <v>510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 t="n">
        <f aca="false">SUM(C6:N6)</f>
        <v>0</v>
      </c>
    </row>
    <row r="7" customFormat="false" ht="15" hidden="false" customHeight="false" outlineLevel="0" collapsed="false">
      <c r="A7" s="107" t="n">
        <v>1202</v>
      </c>
      <c r="B7" s="108" t="s">
        <v>511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 t="n">
        <f aca="false">SUM(C7:N7)</f>
        <v>0</v>
      </c>
    </row>
    <row r="8" customFormat="false" ht="15" hidden="false" customHeight="false" outlineLevel="0" collapsed="false">
      <c r="A8" s="107" t="n">
        <v>1203</v>
      </c>
      <c r="B8" s="108" t="s">
        <v>512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 t="n">
        <f aca="false">SUM(C8:N8)</f>
        <v>0</v>
      </c>
    </row>
    <row r="9" customFormat="false" ht="15" hidden="false" customHeight="false" outlineLevel="0" collapsed="false">
      <c r="A9" s="104" t="n">
        <v>1300</v>
      </c>
      <c r="B9" s="111" t="s">
        <v>513</v>
      </c>
      <c r="C9" s="112" t="n">
        <v>0</v>
      </c>
      <c r="D9" s="112" t="n">
        <v>0</v>
      </c>
      <c r="E9" s="112" t="n">
        <v>0</v>
      </c>
      <c r="F9" s="112" t="n">
        <v>0</v>
      </c>
      <c r="G9" s="112" t="n">
        <v>0</v>
      </c>
      <c r="H9" s="112" t="n">
        <v>0</v>
      </c>
      <c r="I9" s="112" t="n">
        <v>0</v>
      </c>
      <c r="J9" s="112" t="n">
        <v>0</v>
      </c>
      <c r="K9" s="112" t="n">
        <v>0</v>
      </c>
      <c r="L9" s="112" t="n">
        <v>0</v>
      </c>
      <c r="M9" s="112" t="n">
        <v>0</v>
      </c>
      <c r="N9" s="112" t="n">
        <v>0</v>
      </c>
      <c r="O9" s="112" t="n">
        <f aca="false">SUM(C9:N9)</f>
        <v>0</v>
      </c>
    </row>
    <row r="10" customFormat="false" ht="15" hidden="false" customHeight="false" outlineLevel="0" collapsed="false">
      <c r="A10" s="104" t="n">
        <v>1400</v>
      </c>
      <c r="B10" s="113" t="s">
        <v>514</v>
      </c>
      <c r="C10" s="112" t="n">
        <v>0</v>
      </c>
      <c r="D10" s="112" t="n">
        <v>0</v>
      </c>
      <c r="E10" s="112" t="n">
        <v>0</v>
      </c>
      <c r="F10" s="112" t="n">
        <v>0</v>
      </c>
      <c r="G10" s="112" t="n">
        <v>0</v>
      </c>
      <c r="H10" s="112" t="n">
        <v>0</v>
      </c>
      <c r="I10" s="112" t="n">
        <v>0</v>
      </c>
      <c r="J10" s="112" t="n">
        <v>0</v>
      </c>
      <c r="K10" s="112" t="n">
        <v>0</v>
      </c>
      <c r="L10" s="112" t="n">
        <v>0</v>
      </c>
      <c r="M10" s="112" t="n">
        <v>0</v>
      </c>
      <c r="N10" s="112" t="n">
        <v>0</v>
      </c>
      <c r="O10" s="112" t="n">
        <f aca="false">SUM(C10:N10)</f>
        <v>0</v>
      </c>
    </row>
    <row r="11" customFormat="false" ht="15" hidden="false" customHeight="false" outlineLevel="0" collapsed="false">
      <c r="A11" s="104" t="n">
        <v>1500</v>
      </c>
      <c r="B11" s="113" t="s">
        <v>515</v>
      </c>
      <c r="C11" s="112" t="n">
        <v>0</v>
      </c>
      <c r="D11" s="112" t="n">
        <v>0</v>
      </c>
      <c r="E11" s="112" t="n">
        <v>0</v>
      </c>
      <c r="F11" s="112" t="n">
        <v>0</v>
      </c>
      <c r="G11" s="112" t="n">
        <v>0</v>
      </c>
      <c r="H11" s="112" t="n">
        <v>0</v>
      </c>
      <c r="I11" s="112" t="n">
        <v>0</v>
      </c>
      <c r="J11" s="112" t="n">
        <v>0</v>
      </c>
      <c r="K11" s="112" t="n">
        <v>0</v>
      </c>
      <c r="L11" s="112" t="n">
        <v>0</v>
      </c>
      <c r="M11" s="112" t="n">
        <v>0</v>
      </c>
      <c r="N11" s="112" t="n">
        <v>0</v>
      </c>
      <c r="O11" s="112" t="n">
        <f aca="false">SUM(C11:N11)</f>
        <v>0</v>
      </c>
    </row>
    <row r="12" customFormat="false" ht="15" hidden="false" customHeight="false" outlineLevel="0" collapsed="false">
      <c r="A12" s="104" t="n">
        <v>1600</v>
      </c>
      <c r="B12" s="113" t="s">
        <v>516</v>
      </c>
      <c r="C12" s="112" t="n">
        <v>0</v>
      </c>
      <c r="D12" s="112" t="n">
        <v>0</v>
      </c>
      <c r="E12" s="112" t="n">
        <v>0</v>
      </c>
      <c r="F12" s="112" t="n">
        <v>0</v>
      </c>
      <c r="G12" s="112" t="n">
        <v>0</v>
      </c>
      <c r="H12" s="112" t="n">
        <v>0</v>
      </c>
      <c r="I12" s="112" t="n">
        <v>0</v>
      </c>
      <c r="J12" s="112" t="n">
        <v>0</v>
      </c>
      <c r="K12" s="112" t="n">
        <v>0</v>
      </c>
      <c r="L12" s="112" t="n">
        <v>0</v>
      </c>
      <c r="M12" s="112" t="n">
        <v>0</v>
      </c>
      <c r="N12" s="112" t="n">
        <v>0</v>
      </c>
      <c r="O12" s="112" t="n">
        <f aca="false">SUM(C12:N12)</f>
        <v>0</v>
      </c>
    </row>
    <row r="13" customFormat="false" ht="15" hidden="false" customHeight="false" outlineLevel="0" collapsed="false">
      <c r="A13" s="104" t="n">
        <v>1700</v>
      </c>
      <c r="B13" s="113" t="s">
        <v>517</v>
      </c>
      <c r="C13" s="112" t="n">
        <f aca="false">SUM(C14:C18)</f>
        <v>0</v>
      </c>
      <c r="D13" s="112" t="n">
        <f aca="false">SUM(D14:D18)</f>
        <v>0</v>
      </c>
      <c r="E13" s="112" t="n">
        <f aca="false">SUM(E14:E18)</f>
        <v>0</v>
      </c>
      <c r="F13" s="112" t="n">
        <f aca="false">SUM(F14:F18)</f>
        <v>0</v>
      </c>
      <c r="G13" s="112" t="n">
        <f aca="false">SUM(G14:G18)</f>
        <v>0</v>
      </c>
      <c r="H13" s="112" t="n">
        <f aca="false">SUM(H14:H18)</f>
        <v>0</v>
      </c>
      <c r="I13" s="112" t="n">
        <f aca="false">SUM(I14:I18)</f>
        <v>0</v>
      </c>
      <c r="J13" s="112" t="n">
        <f aca="false">SUM(J14:J18)</f>
        <v>0</v>
      </c>
      <c r="K13" s="112" t="n">
        <f aca="false">SUM(K14:K18)</f>
        <v>0</v>
      </c>
      <c r="L13" s="112" t="n">
        <f aca="false">SUM(L14:L18)</f>
        <v>0</v>
      </c>
      <c r="M13" s="112" t="n">
        <f aca="false">SUM(M14:M18)</f>
        <v>0</v>
      </c>
      <c r="N13" s="112" t="n">
        <f aca="false">SUM(N14:N18)</f>
        <v>0</v>
      </c>
      <c r="O13" s="112" t="n">
        <f aca="false">SUM(C13:N13)</f>
        <v>0</v>
      </c>
    </row>
    <row r="14" customFormat="false" ht="15" hidden="false" customHeight="false" outlineLevel="0" collapsed="false">
      <c r="A14" s="107" t="n">
        <v>1701</v>
      </c>
      <c r="B14" s="114" t="s">
        <v>518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 t="n">
        <f aca="false">SUM(C14:N14)</f>
        <v>0</v>
      </c>
    </row>
    <row r="15" customFormat="false" ht="15" hidden="false" customHeight="false" outlineLevel="0" collapsed="false">
      <c r="A15" s="107" t="n">
        <v>1702</v>
      </c>
      <c r="B15" s="114" t="s">
        <v>519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 t="n">
        <f aca="false">SUM(C15:N15)</f>
        <v>0</v>
      </c>
    </row>
    <row r="16" customFormat="false" ht="15" hidden="false" customHeight="false" outlineLevel="0" collapsed="false">
      <c r="A16" s="107" t="n">
        <v>1703</v>
      </c>
      <c r="B16" s="114" t="s">
        <v>520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 t="n">
        <f aca="false">SUM(C16:N16)</f>
        <v>0</v>
      </c>
    </row>
    <row r="17" customFormat="false" ht="15" hidden="false" customHeight="false" outlineLevel="0" collapsed="false">
      <c r="A17" s="107" t="n">
        <v>1704</v>
      </c>
      <c r="B17" s="114" t="s">
        <v>521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 t="n">
        <f aca="false">SUM(C17:N17)</f>
        <v>0</v>
      </c>
    </row>
    <row r="18" customFormat="false" ht="15" hidden="false" customHeight="false" outlineLevel="0" collapsed="false">
      <c r="A18" s="107" t="n">
        <v>1709</v>
      </c>
      <c r="B18" s="114" t="s">
        <v>522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 t="n">
        <f aca="false">SUM(C18:N18)</f>
        <v>0</v>
      </c>
    </row>
    <row r="19" customFormat="false" ht="15" hidden="false" customHeight="false" outlineLevel="0" collapsed="false">
      <c r="A19" s="104" t="n">
        <v>1800</v>
      </c>
      <c r="B19" s="113" t="s">
        <v>523</v>
      </c>
      <c r="C19" s="112" t="n">
        <f aca="false">SUM(C20)</f>
        <v>0</v>
      </c>
      <c r="D19" s="112" t="n">
        <f aca="false">SUM(D20)</f>
        <v>0</v>
      </c>
      <c r="E19" s="112" t="n">
        <f aca="false">SUM(E20)</f>
        <v>0</v>
      </c>
      <c r="F19" s="112" t="n">
        <f aca="false">SUM(F20)</f>
        <v>0</v>
      </c>
      <c r="G19" s="112" t="n">
        <f aca="false">SUM(G20)</f>
        <v>0</v>
      </c>
      <c r="H19" s="112" t="n">
        <f aca="false">SUM(H20)</f>
        <v>0</v>
      </c>
      <c r="I19" s="112" t="n">
        <f aca="false">SUM(I20)</f>
        <v>0</v>
      </c>
      <c r="J19" s="112" t="n">
        <f aca="false">SUM(J20)</f>
        <v>0</v>
      </c>
      <c r="K19" s="112" t="n">
        <f aca="false">SUM(K20)</f>
        <v>0</v>
      </c>
      <c r="L19" s="112" t="n">
        <f aca="false">SUM(L20)</f>
        <v>0</v>
      </c>
      <c r="M19" s="112" t="n">
        <f aca="false">SUM(M20)</f>
        <v>0</v>
      </c>
      <c r="N19" s="112" t="n">
        <f aca="false">SUM(N20)</f>
        <v>0</v>
      </c>
      <c r="O19" s="112" t="n">
        <f aca="false">SUM(C19:N19)</f>
        <v>0</v>
      </c>
    </row>
    <row r="20" customFormat="false" ht="15" hidden="false" customHeight="false" outlineLevel="0" collapsed="false">
      <c r="A20" s="115" t="n">
        <v>1801</v>
      </c>
      <c r="B20" s="114" t="s">
        <v>523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10" t="n">
        <f aca="false">SUM(C20:N20)</f>
        <v>0</v>
      </c>
    </row>
    <row r="21" customFormat="false" ht="15" hidden="false" customHeight="false" outlineLevel="0" collapsed="false">
      <c r="A21" s="101" t="n">
        <v>2000</v>
      </c>
      <c r="B21" s="116" t="s">
        <v>524</v>
      </c>
      <c r="C21" s="103" t="n">
        <f aca="false">SUM(C22:C26)</f>
        <v>0</v>
      </c>
      <c r="D21" s="103" t="n">
        <f aca="false">SUM(D22:D26)</f>
        <v>0</v>
      </c>
      <c r="E21" s="103" t="n">
        <f aca="false">SUM(E22:E26)</f>
        <v>0</v>
      </c>
      <c r="F21" s="103" t="n">
        <f aca="false">SUM(F22:F26)</f>
        <v>0</v>
      </c>
      <c r="G21" s="103" t="n">
        <f aca="false">SUM(G22:G26)</f>
        <v>0</v>
      </c>
      <c r="H21" s="103" t="n">
        <f aca="false">SUM(H22:H26)</f>
        <v>0</v>
      </c>
      <c r="I21" s="103" t="n">
        <f aca="false">SUM(I22:I26)</f>
        <v>0</v>
      </c>
      <c r="J21" s="103" t="n">
        <f aca="false">SUM(J22:J26)</f>
        <v>0</v>
      </c>
      <c r="K21" s="103" t="n">
        <f aca="false">SUM(K22:K26)</f>
        <v>0</v>
      </c>
      <c r="L21" s="103" t="n">
        <f aca="false">SUM(L22:L26)</f>
        <v>0</v>
      </c>
      <c r="M21" s="103" t="n">
        <f aca="false">SUM(M22:M26)</f>
        <v>0</v>
      </c>
      <c r="N21" s="103" t="n">
        <f aca="false">SUM(N22:N26)</f>
        <v>0</v>
      </c>
      <c r="O21" s="103" t="n">
        <f aca="false">SUM(C21:N21)</f>
        <v>0</v>
      </c>
    </row>
    <row r="22" customFormat="false" ht="15" hidden="false" customHeight="false" outlineLevel="0" collapsed="false">
      <c r="A22" s="104" t="n">
        <v>2100</v>
      </c>
      <c r="B22" s="113" t="s">
        <v>525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 t="n">
        <f aca="false">SUM(C22:N22)</f>
        <v>0</v>
      </c>
    </row>
    <row r="23" customFormat="false" ht="15" hidden="false" customHeight="false" outlineLevel="0" collapsed="false">
      <c r="A23" s="104" t="n">
        <v>2200</v>
      </c>
      <c r="B23" s="113" t="s">
        <v>526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 t="n">
        <f aca="false">SUM(C23:N23)</f>
        <v>0</v>
      </c>
    </row>
    <row r="24" customFormat="false" ht="15" hidden="false" customHeight="false" outlineLevel="0" collapsed="false">
      <c r="A24" s="104" t="n">
        <v>2300</v>
      </c>
      <c r="B24" s="113" t="s">
        <v>527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 t="n">
        <f aca="false">SUM(C24:N24)</f>
        <v>0</v>
      </c>
    </row>
    <row r="25" customFormat="false" ht="15" hidden="false" customHeight="false" outlineLevel="0" collapsed="false">
      <c r="A25" s="104" t="n">
        <v>2400</v>
      </c>
      <c r="B25" s="113" t="s">
        <v>528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 t="n">
        <f aca="false">SUM(C25:N25)</f>
        <v>0</v>
      </c>
    </row>
    <row r="26" customFormat="false" ht="15" hidden="false" customHeight="false" outlineLevel="0" collapsed="false">
      <c r="A26" s="104" t="n">
        <v>2500</v>
      </c>
      <c r="B26" s="113" t="s">
        <v>529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 t="n">
        <f aca="false">SUM(C26:N26)</f>
        <v>0</v>
      </c>
    </row>
    <row r="27" customFormat="false" ht="15" hidden="false" customHeight="false" outlineLevel="0" collapsed="false">
      <c r="A27" s="101" t="n">
        <v>3000</v>
      </c>
      <c r="B27" s="116" t="s">
        <v>530</v>
      </c>
      <c r="C27" s="103" t="n">
        <f aca="false">SUM(C28)</f>
        <v>0</v>
      </c>
      <c r="D27" s="103" t="n">
        <f aca="false">SUM(D28)</f>
        <v>0</v>
      </c>
      <c r="E27" s="103" t="n">
        <f aca="false">SUM(E28)</f>
        <v>0</v>
      </c>
      <c r="F27" s="103" t="n">
        <f aca="false">SUM(F28)</f>
        <v>0</v>
      </c>
      <c r="G27" s="103" t="n">
        <f aca="false">SUM(G28)</f>
        <v>0</v>
      </c>
      <c r="H27" s="103" t="n">
        <f aca="false">SUM(H28)</f>
        <v>0</v>
      </c>
      <c r="I27" s="103" t="n">
        <f aca="false">SUM(I28)</f>
        <v>0</v>
      </c>
      <c r="J27" s="103" t="n">
        <f aca="false">SUM(J28)</f>
        <v>0</v>
      </c>
      <c r="K27" s="103" t="n">
        <f aca="false">SUM(K28)</f>
        <v>0</v>
      </c>
      <c r="L27" s="103" t="n">
        <f aca="false">SUM(L28)</f>
        <v>0</v>
      </c>
      <c r="M27" s="103" t="n">
        <f aca="false">SUM(M28)</f>
        <v>0</v>
      </c>
      <c r="N27" s="103" t="n">
        <f aca="false">SUM(N28)</f>
        <v>0</v>
      </c>
      <c r="O27" s="103" t="n">
        <f aca="false">SUM(C27:N27)</f>
        <v>0</v>
      </c>
    </row>
    <row r="28" customFormat="false" ht="15" hidden="false" customHeight="false" outlineLevel="0" collapsed="false">
      <c r="A28" s="104" t="n">
        <v>3100</v>
      </c>
      <c r="B28" s="113" t="s">
        <v>531</v>
      </c>
      <c r="C28" s="106" t="n">
        <f aca="false">SUM(C29)</f>
        <v>0</v>
      </c>
      <c r="D28" s="106" t="n">
        <f aca="false">SUM(D29)</f>
        <v>0</v>
      </c>
      <c r="E28" s="106" t="n">
        <f aca="false">SUM(E29)</f>
        <v>0</v>
      </c>
      <c r="F28" s="106" t="n">
        <f aca="false">SUM(F29)</f>
        <v>0</v>
      </c>
      <c r="G28" s="106" t="n">
        <f aca="false">SUM(G29)</f>
        <v>0</v>
      </c>
      <c r="H28" s="106" t="n">
        <f aca="false">SUM(H29)</f>
        <v>0</v>
      </c>
      <c r="I28" s="106" t="n">
        <f aca="false">SUM(I29)</f>
        <v>0</v>
      </c>
      <c r="J28" s="106" t="n">
        <f aca="false">SUM(J29)</f>
        <v>0</v>
      </c>
      <c r="K28" s="106" t="n">
        <f aca="false">SUM(K29)</f>
        <v>0</v>
      </c>
      <c r="L28" s="106" t="n">
        <f aca="false">SUM(L29)</f>
        <v>0</v>
      </c>
      <c r="M28" s="106" t="n">
        <f aca="false">SUM(M29)</f>
        <v>0</v>
      </c>
      <c r="N28" s="106" t="n">
        <f aca="false">SUM(N29)</f>
        <v>0</v>
      </c>
      <c r="O28" s="106" t="n">
        <f aca="false">SUM(C28:N28)</f>
        <v>0</v>
      </c>
    </row>
    <row r="29" customFormat="false" ht="15" hidden="false" customHeight="false" outlineLevel="0" collapsed="false">
      <c r="A29" s="107" t="n">
        <v>3101</v>
      </c>
      <c r="B29" s="114" t="s">
        <v>531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 t="n">
        <f aca="false">SUM(C29:N29)</f>
        <v>0</v>
      </c>
    </row>
    <row r="30" customFormat="false" ht="15" hidden="false" customHeight="false" outlineLevel="0" collapsed="false">
      <c r="A30" s="101" t="n">
        <v>4000</v>
      </c>
      <c r="B30" s="116" t="s">
        <v>532</v>
      </c>
      <c r="C30" s="103" t="n">
        <f aca="false">C31+C36+C37+C52+C54</f>
        <v>25767</v>
      </c>
      <c r="D30" s="103" t="n">
        <f aca="false">D31+D36+D37+D52+D54</f>
        <v>25767</v>
      </c>
      <c r="E30" s="103" t="n">
        <f aca="false">E31+E36+E37+E52+E54</f>
        <v>25767</v>
      </c>
      <c r="F30" s="103" t="n">
        <f aca="false">F31+F36+F37+F52+F54</f>
        <v>25767</v>
      </c>
      <c r="G30" s="103" t="n">
        <f aca="false">G31+G36+G37+G52+G54</f>
        <v>25767</v>
      </c>
      <c r="H30" s="103" t="n">
        <f aca="false">H31+H36+H37+H52+H54</f>
        <v>25767</v>
      </c>
      <c r="I30" s="103" t="n">
        <f aca="false">I31+I36+I37+I52+I54</f>
        <v>25767</v>
      </c>
      <c r="J30" s="103" t="n">
        <f aca="false">J31+J36+J37+J52+J54</f>
        <v>25767</v>
      </c>
      <c r="K30" s="103" t="n">
        <f aca="false">K31+K36+K37+K52+K54</f>
        <v>25767</v>
      </c>
      <c r="L30" s="103" t="n">
        <f aca="false">L31+L36+L37+L52+L54</f>
        <v>25767</v>
      </c>
      <c r="M30" s="103" t="n">
        <f aca="false">M31+M36+M37+M52+M54</f>
        <v>25767</v>
      </c>
      <c r="N30" s="103" t="n">
        <f aca="false">N31+N36+N37+N52+N54</f>
        <v>25767</v>
      </c>
      <c r="O30" s="103" t="n">
        <f aca="false">SUM(C30:N30)</f>
        <v>309204</v>
      </c>
    </row>
    <row r="31" customFormat="false" ht="30" hidden="false" customHeight="true" outlineLevel="0" collapsed="false">
      <c r="A31" s="104" t="n">
        <v>4100</v>
      </c>
      <c r="B31" s="117" t="s">
        <v>533</v>
      </c>
      <c r="C31" s="106" t="n">
        <f aca="false">SUM(C32:C35)</f>
        <v>0</v>
      </c>
      <c r="D31" s="106" t="n">
        <f aca="false">SUM(D32:D35)</f>
        <v>0</v>
      </c>
      <c r="E31" s="106" t="n">
        <f aca="false">SUM(E32:E35)</f>
        <v>0</v>
      </c>
      <c r="F31" s="106" t="n">
        <f aca="false">SUM(F32:F35)</f>
        <v>0</v>
      </c>
      <c r="G31" s="106" t="n">
        <f aca="false">SUM(G32:G35)</f>
        <v>0</v>
      </c>
      <c r="H31" s="106" t="n">
        <f aca="false">SUM(H32:H35)</f>
        <v>0</v>
      </c>
      <c r="I31" s="106" t="n">
        <f aca="false">SUM(I32:I35)</f>
        <v>0</v>
      </c>
      <c r="J31" s="106" t="n">
        <f aca="false">SUM(J32:J35)</f>
        <v>0</v>
      </c>
      <c r="K31" s="106" t="n">
        <f aca="false">SUM(K32:K35)</f>
        <v>0</v>
      </c>
      <c r="L31" s="106" t="n">
        <f aca="false">SUM(L32:L35)</f>
        <v>0</v>
      </c>
      <c r="M31" s="106" t="n">
        <f aca="false">SUM(M32:M35)</f>
        <v>0</v>
      </c>
      <c r="N31" s="106" t="n">
        <f aca="false">SUM(N32:N35)</f>
        <v>0</v>
      </c>
      <c r="O31" s="106" t="n">
        <f aca="false">SUM(C31:N31)</f>
        <v>0</v>
      </c>
    </row>
    <row r="32" customFormat="false" ht="15" hidden="false" customHeight="false" outlineLevel="0" collapsed="false">
      <c r="A32" s="107" t="n">
        <v>4101</v>
      </c>
      <c r="B32" s="114" t="s">
        <v>534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 t="n">
        <f aca="false">SUM(C32:N32)</f>
        <v>0</v>
      </c>
    </row>
    <row r="33" customFormat="false" ht="15" hidden="false" customHeight="false" outlineLevel="0" collapsed="false">
      <c r="A33" s="107" t="n">
        <v>4102</v>
      </c>
      <c r="B33" s="114" t="s">
        <v>535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 t="n">
        <f aca="false">SUM(C33:N33)</f>
        <v>0</v>
      </c>
    </row>
    <row r="34" customFormat="false" ht="15" hidden="false" customHeight="false" outlineLevel="0" collapsed="false">
      <c r="A34" s="107" t="n">
        <v>4103</v>
      </c>
      <c r="B34" s="114" t="s">
        <v>536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 t="n">
        <f aca="false">SUM(C34:N34)</f>
        <v>0</v>
      </c>
    </row>
    <row r="35" customFormat="false" ht="15" hidden="false" customHeight="false" outlineLevel="0" collapsed="false">
      <c r="A35" s="107" t="n">
        <v>4104</v>
      </c>
      <c r="B35" s="114" t="s">
        <v>537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 t="n">
        <f aca="false">SUM(C35:N35)</f>
        <v>0</v>
      </c>
    </row>
    <row r="36" customFormat="false" ht="15" hidden="false" customHeight="true" outlineLevel="0" collapsed="false">
      <c r="A36" s="104" t="n">
        <v>4200</v>
      </c>
      <c r="B36" s="117" t="s">
        <v>538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 t="n">
        <f aca="false">SUM(C36:N36)</f>
        <v>0</v>
      </c>
    </row>
    <row r="37" customFormat="false" ht="15" hidden="false" customHeight="true" outlineLevel="0" collapsed="false">
      <c r="A37" s="104" t="n">
        <v>4300</v>
      </c>
      <c r="B37" s="117" t="s">
        <v>539</v>
      </c>
      <c r="C37" s="106" t="n">
        <f aca="false">SUM(C38:C51)</f>
        <v>0</v>
      </c>
      <c r="D37" s="106" t="n">
        <f aca="false">SUM(D38:D51)</f>
        <v>0</v>
      </c>
      <c r="E37" s="106" t="n">
        <f aca="false">SUM(E38:E51)</f>
        <v>0</v>
      </c>
      <c r="F37" s="106" t="n">
        <f aca="false">SUM(F38:F51)</f>
        <v>0</v>
      </c>
      <c r="G37" s="106" t="n">
        <f aca="false">SUM(G38:G51)</f>
        <v>0</v>
      </c>
      <c r="H37" s="106" t="n">
        <f aca="false">SUM(H38:H51)</f>
        <v>0</v>
      </c>
      <c r="I37" s="106" t="n">
        <f aca="false">SUM(I38:I51)</f>
        <v>0</v>
      </c>
      <c r="J37" s="106" t="n">
        <f aca="false">SUM(J38:J51)</f>
        <v>0</v>
      </c>
      <c r="K37" s="106" t="n">
        <f aca="false">SUM(K38:K51)</f>
        <v>0</v>
      </c>
      <c r="L37" s="106" t="n">
        <f aca="false">SUM(L38:L51)</f>
        <v>0</v>
      </c>
      <c r="M37" s="106" t="n">
        <f aca="false">SUM(M38:M51)</f>
        <v>0</v>
      </c>
      <c r="N37" s="106" t="n">
        <f aca="false">SUM(N38:N51)</f>
        <v>0</v>
      </c>
      <c r="O37" s="106" t="n">
        <f aca="false">SUM(C37:N37)</f>
        <v>0</v>
      </c>
    </row>
    <row r="38" customFormat="false" ht="15" hidden="false" customHeight="false" outlineLevel="0" collapsed="false">
      <c r="A38" s="107" t="n">
        <v>4301</v>
      </c>
      <c r="B38" s="114" t="s">
        <v>540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 t="n">
        <f aca="false">SUM(C38:N38)</f>
        <v>0</v>
      </c>
    </row>
    <row r="39" customFormat="false" ht="15" hidden="false" customHeight="false" outlineLevel="0" collapsed="false">
      <c r="A39" s="107" t="n">
        <v>4302</v>
      </c>
      <c r="B39" s="114" t="s">
        <v>541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 t="n">
        <f aca="false">SUM(C39:N39)</f>
        <v>0</v>
      </c>
    </row>
    <row r="40" customFormat="false" ht="30" hidden="false" customHeight="false" outlineLevel="0" collapsed="false">
      <c r="A40" s="107" t="n">
        <v>4303</v>
      </c>
      <c r="B40" s="114" t="s">
        <v>542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 t="n">
        <f aca="false">SUM(C40:N40)</f>
        <v>0</v>
      </c>
    </row>
    <row r="41" customFormat="false" ht="15" hidden="false" customHeight="false" outlineLevel="0" collapsed="false">
      <c r="A41" s="107" t="n">
        <v>4304</v>
      </c>
      <c r="B41" s="114" t="s">
        <v>543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 t="n">
        <f aca="false">SUM(C41:N41)</f>
        <v>0</v>
      </c>
    </row>
    <row r="42" customFormat="false" ht="15" hidden="false" customHeight="false" outlineLevel="0" collapsed="false">
      <c r="A42" s="107" t="n">
        <v>4305</v>
      </c>
      <c r="B42" s="114" t="s">
        <v>544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 t="n">
        <f aca="false">SUM(C42:N42)</f>
        <v>0</v>
      </c>
    </row>
    <row r="43" customFormat="false" ht="15" hidden="false" customHeight="false" outlineLevel="0" collapsed="false">
      <c r="A43" s="107" t="n">
        <v>4306</v>
      </c>
      <c r="B43" s="114" t="s">
        <v>545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 t="n">
        <f aca="false">SUM(C43:N43)</f>
        <v>0</v>
      </c>
    </row>
    <row r="44" customFormat="false" ht="15" hidden="false" customHeight="false" outlineLevel="0" collapsed="false">
      <c r="A44" s="107" t="n">
        <v>4307</v>
      </c>
      <c r="B44" s="114" t="s">
        <v>546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 t="n">
        <f aca="false">SUM(C44:N44)</f>
        <v>0</v>
      </c>
    </row>
    <row r="45" customFormat="false" ht="15" hidden="false" customHeight="false" outlineLevel="0" collapsed="false">
      <c r="A45" s="107" t="n">
        <v>4308</v>
      </c>
      <c r="B45" s="114" t="s">
        <v>547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 t="n">
        <f aca="false">SUM(C45:N45)</f>
        <v>0</v>
      </c>
    </row>
    <row r="46" customFormat="false" ht="30" hidden="false" customHeight="false" outlineLevel="0" collapsed="false">
      <c r="A46" s="107" t="n">
        <v>4309</v>
      </c>
      <c r="B46" s="114" t="s">
        <v>548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 t="n">
        <f aca="false">SUM(C46:N46)</f>
        <v>0</v>
      </c>
    </row>
    <row r="47" customFormat="false" ht="30" hidden="false" customHeight="false" outlineLevel="0" collapsed="false">
      <c r="A47" s="107" t="n">
        <v>4310</v>
      </c>
      <c r="B47" s="114" t="s">
        <v>549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 t="n">
        <f aca="false">SUM(C47:N47)</f>
        <v>0</v>
      </c>
    </row>
    <row r="48" customFormat="false" ht="15" hidden="false" customHeight="false" outlineLevel="0" collapsed="false">
      <c r="A48" s="107" t="n">
        <v>4311</v>
      </c>
      <c r="B48" s="114" t="s">
        <v>550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 t="n">
        <f aca="false">SUM(C48:N48)</f>
        <v>0</v>
      </c>
    </row>
    <row r="49" customFormat="false" ht="15" hidden="false" customHeight="false" outlineLevel="0" collapsed="false">
      <c r="A49" s="107" t="n">
        <v>4312</v>
      </c>
      <c r="B49" s="114" t="s">
        <v>551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 t="n">
        <f aca="false">SUM(C49:N49)</f>
        <v>0</v>
      </c>
    </row>
    <row r="50" customFormat="false" ht="15" hidden="false" customHeight="false" outlineLevel="0" collapsed="false">
      <c r="A50" s="107" t="n">
        <v>4313</v>
      </c>
      <c r="B50" s="114" t="s">
        <v>552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 t="n">
        <f aca="false">SUM(C50:N50)</f>
        <v>0</v>
      </c>
    </row>
    <row r="51" customFormat="false" ht="15" hidden="false" customHeight="false" outlineLevel="0" collapsed="false">
      <c r="A51" s="107" t="n">
        <v>4314</v>
      </c>
      <c r="B51" s="114" t="s">
        <v>553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 t="n">
        <f aca="false">SUM(C51:N51)</f>
        <v>0</v>
      </c>
    </row>
    <row r="52" customFormat="false" ht="15" hidden="false" customHeight="true" outlineLevel="0" collapsed="false">
      <c r="A52" s="104" t="n">
        <v>4400</v>
      </c>
      <c r="B52" s="117" t="s">
        <v>554</v>
      </c>
      <c r="C52" s="106" t="n">
        <f aca="false">SUM(C53)</f>
        <v>25767</v>
      </c>
      <c r="D52" s="106" t="n">
        <f aca="false">SUM(D53)</f>
        <v>25767</v>
      </c>
      <c r="E52" s="106" t="n">
        <f aca="false">SUM(E53)</f>
        <v>25767</v>
      </c>
      <c r="F52" s="106" t="n">
        <f aca="false">SUM(F53)</f>
        <v>25767</v>
      </c>
      <c r="G52" s="106" t="n">
        <f aca="false">SUM(G53)</f>
        <v>25767</v>
      </c>
      <c r="H52" s="106" t="n">
        <f aca="false">SUM(H53)</f>
        <v>25767</v>
      </c>
      <c r="I52" s="106" t="n">
        <f aca="false">SUM(I53)</f>
        <v>25767</v>
      </c>
      <c r="J52" s="106" t="n">
        <f aca="false">SUM(J53)</f>
        <v>25767</v>
      </c>
      <c r="K52" s="106" t="n">
        <f aca="false">SUM(K53)</f>
        <v>25767</v>
      </c>
      <c r="L52" s="106" t="n">
        <f aca="false">SUM(L53)</f>
        <v>25767</v>
      </c>
      <c r="M52" s="106" t="n">
        <f aca="false">SUM(M53)</f>
        <v>25767</v>
      </c>
      <c r="N52" s="106" t="n">
        <f aca="false">SUM(N53)</f>
        <v>25767</v>
      </c>
      <c r="O52" s="106" t="n">
        <f aca="false">SUM(C52:N52)</f>
        <v>309204</v>
      </c>
    </row>
    <row r="53" customFormat="false" ht="15" hidden="false" customHeight="false" outlineLevel="0" collapsed="false">
      <c r="A53" s="107" t="n">
        <v>4401</v>
      </c>
      <c r="B53" s="114" t="s">
        <v>554</v>
      </c>
      <c r="C53" s="109" t="n">
        <v>25767</v>
      </c>
      <c r="D53" s="109" t="n">
        <v>25767</v>
      </c>
      <c r="E53" s="109" t="n">
        <v>25767</v>
      </c>
      <c r="F53" s="109" t="n">
        <v>25767</v>
      </c>
      <c r="G53" s="109" t="n">
        <v>25767</v>
      </c>
      <c r="H53" s="109" t="n">
        <v>25767</v>
      </c>
      <c r="I53" s="109" t="n">
        <v>25767</v>
      </c>
      <c r="J53" s="109" t="n">
        <v>25767</v>
      </c>
      <c r="K53" s="109" t="n">
        <v>25767</v>
      </c>
      <c r="L53" s="109" t="n">
        <v>25767</v>
      </c>
      <c r="M53" s="109" t="n">
        <v>25767</v>
      </c>
      <c r="N53" s="109" t="n">
        <v>25767</v>
      </c>
      <c r="O53" s="110" t="n">
        <f aca="false">SUM(C53:N53)</f>
        <v>309204</v>
      </c>
    </row>
    <row r="54" customFormat="false" ht="15" hidden="false" customHeight="true" outlineLevel="0" collapsed="false">
      <c r="A54" s="104" t="n">
        <v>4500</v>
      </c>
      <c r="B54" s="117" t="s">
        <v>555</v>
      </c>
      <c r="C54" s="106" t="n">
        <f aca="false">SUM(C55:C59)</f>
        <v>0</v>
      </c>
      <c r="D54" s="106" t="n">
        <f aca="false">SUM(D55:D59)</f>
        <v>0</v>
      </c>
      <c r="E54" s="106" t="n">
        <f aca="false">SUM(E55:E59)</f>
        <v>0</v>
      </c>
      <c r="F54" s="106" t="n">
        <f aca="false">SUM(F55:F59)</f>
        <v>0</v>
      </c>
      <c r="G54" s="106" t="n">
        <f aca="false">SUM(G55:G59)</f>
        <v>0</v>
      </c>
      <c r="H54" s="106" t="n">
        <f aca="false">SUM(H55:H59)</f>
        <v>0</v>
      </c>
      <c r="I54" s="106" t="n">
        <f aca="false">SUM(I55:I59)</f>
        <v>0</v>
      </c>
      <c r="J54" s="106" t="n">
        <f aca="false">SUM(J55:J59)</f>
        <v>0</v>
      </c>
      <c r="K54" s="106" t="n">
        <f aca="false">SUM(K55:K59)</f>
        <v>0</v>
      </c>
      <c r="L54" s="106" t="n">
        <f aca="false">SUM(L55:L59)</f>
        <v>0</v>
      </c>
      <c r="M54" s="106" t="n">
        <f aca="false">SUM(M55:M59)</f>
        <v>0</v>
      </c>
      <c r="N54" s="106" t="n">
        <f aca="false">SUM(N55:N59)</f>
        <v>0</v>
      </c>
      <c r="O54" s="106" t="n">
        <f aca="false">SUM(C54:N54)</f>
        <v>0</v>
      </c>
    </row>
    <row r="55" customFormat="false" ht="15" hidden="false" customHeight="false" outlineLevel="0" collapsed="false">
      <c r="A55" s="107" t="n">
        <v>4501</v>
      </c>
      <c r="B55" s="114" t="s">
        <v>518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10" t="n">
        <f aca="false">SUM(C55:N55)</f>
        <v>0</v>
      </c>
    </row>
    <row r="56" customFormat="false" ht="15" hidden="false" customHeight="false" outlineLevel="0" collapsed="false">
      <c r="A56" s="107" t="n">
        <v>4502</v>
      </c>
      <c r="B56" s="114" t="s">
        <v>519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10" t="n">
        <f aca="false">SUM(C56:N56)</f>
        <v>0</v>
      </c>
    </row>
    <row r="57" customFormat="false" ht="15" hidden="false" customHeight="false" outlineLevel="0" collapsed="false">
      <c r="A57" s="107" t="n">
        <v>4503</v>
      </c>
      <c r="B57" s="114" t="s">
        <v>520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 t="n">
        <f aca="false">SUM(C57:N57)</f>
        <v>0</v>
      </c>
    </row>
    <row r="58" customFormat="false" ht="15" hidden="false" customHeight="false" outlineLevel="0" collapsed="false">
      <c r="A58" s="107" t="n">
        <v>4504</v>
      </c>
      <c r="B58" s="114" t="s">
        <v>521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0" t="n">
        <f aca="false">SUM(C58:N58)</f>
        <v>0</v>
      </c>
    </row>
    <row r="59" customFormat="false" ht="15" hidden="false" customHeight="false" outlineLevel="0" collapsed="false">
      <c r="A59" s="107" t="n">
        <v>4509</v>
      </c>
      <c r="B59" s="114" t="s">
        <v>522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10" t="n">
        <f aca="false">SUM(C59:N59)</f>
        <v>0</v>
      </c>
    </row>
    <row r="60" customFormat="false" ht="15" hidden="false" customHeight="true" outlineLevel="0" collapsed="false">
      <c r="A60" s="101" t="n">
        <v>5000</v>
      </c>
      <c r="B60" s="118" t="s">
        <v>556</v>
      </c>
      <c r="C60" s="103" t="n">
        <f aca="false">C61+C64</f>
        <v>0</v>
      </c>
      <c r="D60" s="103" t="n">
        <f aca="false">D61+D64</f>
        <v>0</v>
      </c>
      <c r="E60" s="103" t="n">
        <f aca="false">E61+E64</f>
        <v>0</v>
      </c>
      <c r="F60" s="103" t="n">
        <f aca="false">F61+F64</f>
        <v>0</v>
      </c>
      <c r="G60" s="103" t="n">
        <f aca="false">G61+G64</f>
        <v>0</v>
      </c>
      <c r="H60" s="103" t="n">
        <f aca="false">H61+H64</f>
        <v>0</v>
      </c>
      <c r="I60" s="103" t="n">
        <f aca="false">I61+I64</f>
        <v>0</v>
      </c>
      <c r="J60" s="103" t="n">
        <f aca="false">J61+J64</f>
        <v>0</v>
      </c>
      <c r="K60" s="103" t="n">
        <f aca="false">K61+K64</f>
        <v>0</v>
      </c>
      <c r="L60" s="103" t="n">
        <f aca="false">L61+L64</f>
        <v>0</v>
      </c>
      <c r="M60" s="103" t="n">
        <f aca="false">M61+M64</f>
        <v>0</v>
      </c>
      <c r="N60" s="103" t="n">
        <f aca="false">N61+N64</f>
        <v>0</v>
      </c>
      <c r="O60" s="103" t="n">
        <f aca="false">SUM(C60:N60)</f>
        <v>0</v>
      </c>
    </row>
    <row r="61" customFormat="false" ht="15" hidden="false" customHeight="true" outlineLevel="0" collapsed="false">
      <c r="A61" s="104" t="n">
        <v>5100</v>
      </c>
      <c r="B61" s="117" t="s">
        <v>59</v>
      </c>
      <c r="C61" s="106" t="n">
        <f aca="false">SUM(C62:C63)</f>
        <v>0</v>
      </c>
      <c r="D61" s="106" t="n">
        <f aca="false">SUM(D62:D63)</f>
        <v>0</v>
      </c>
      <c r="E61" s="106" t="n">
        <f aca="false">SUM(E62:E63)</f>
        <v>0</v>
      </c>
      <c r="F61" s="106" t="n">
        <f aca="false">SUM(F62:F63)</f>
        <v>0</v>
      </c>
      <c r="G61" s="106" t="n">
        <f aca="false">SUM(G62:G63)</f>
        <v>0</v>
      </c>
      <c r="H61" s="106" t="n">
        <f aca="false">SUM(H62:H63)</f>
        <v>0</v>
      </c>
      <c r="I61" s="106" t="n">
        <f aca="false">SUM(I62:I63)</f>
        <v>0</v>
      </c>
      <c r="J61" s="106" t="n">
        <f aca="false">SUM(J62:J63)</f>
        <v>0</v>
      </c>
      <c r="K61" s="106" t="n">
        <f aca="false">SUM(K62:K63)</f>
        <v>0</v>
      </c>
      <c r="L61" s="106" t="n">
        <f aca="false">SUM(L62:L63)</f>
        <v>0</v>
      </c>
      <c r="M61" s="106" t="n">
        <f aca="false">SUM(M62:M63)</f>
        <v>0</v>
      </c>
      <c r="N61" s="106" t="n">
        <f aca="false">SUM(N62:N63)</f>
        <v>0</v>
      </c>
      <c r="O61" s="106" t="n">
        <f aca="false">SUM(C61:N61)</f>
        <v>0</v>
      </c>
    </row>
    <row r="62" customFormat="false" ht="15" hidden="false" customHeight="true" outlineLevel="0" collapsed="false">
      <c r="A62" s="107" t="n">
        <v>5101</v>
      </c>
      <c r="B62" s="114" t="s">
        <v>557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0" t="n">
        <f aca="false">SUM(C62:N62)</f>
        <v>0</v>
      </c>
    </row>
    <row r="63" customFormat="false" ht="15" hidden="false" customHeight="false" outlineLevel="0" collapsed="false">
      <c r="A63" s="107" t="n">
        <v>5102</v>
      </c>
      <c r="B63" s="114" t="s">
        <v>558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0" t="n">
        <f aca="false">SUM(C63:N63)</f>
        <v>0</v>
      </c>
    </row>
    <row r="64" customFormat="false" ht="15" hidden="false" customHeight="true" outlineLevel="0" collapsed="false">
      <c r="A64" s="104" t="n">
        <v>5200</v>
      </c>
      <c r="B64" s="117" t="s">
        <v>559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 t="n">
        <f aca="false">SUM(C64:N64)</f>
        <v>0</v>
      </c>
    </row>
    <row r="65" customFormat="false" ht="15" hidden="false" customHeight="true" outlineLevel="0" collapsed="false">
      <c r="A65" s="101" t="n">
        <v>6000</v>
      </c>
      <c r="B65" s="118" t="s">
        <v>560</v>
      </c>
      <c r="C65" s="103" t="n">
        <f aca="false">C66+C70+C73</f>
        <v>0</v>
      </c>
      <c r="D65" s="103" t="n">
        <f aca="false">D66+D70+D73</f>
        <v>0</v>
      </c>
      <c r="E65" s="103" t="n">
        <f aca="false">E66+E70+E73</f>
        <v>0</v>
      </c>
      <c r="F65" s="103" t="n">
        <f aca="false">F66+F70+F73</f>
        <v>0</v>
      </c>
      <c r="G65" s="103" t="n">
        <f aca="false">G66+G70+G73</f>
        <v>0</v>
      </c>
      <c r="H65" s="103" t="n">
        <f aca="false">H66+H70+H73</f>
        <v>0</v>
      </c>
      <c r="I65" s="103" t="n">
        <f aca="false">I66+I70+I73</f>
        <v>0</v>
      </c>
      <c r="J65" s="103" t="n">
        <f aca="false">J66+J70+J73</f>
        <v>0</v>
      </c>
      <c r="K65" s="103" t="n">
        <f aca="false">K66+K70+K73</f>
        <v>0</v>
      </c>
      <c r="L65" s="103" t="n">
        <f aca="false">L66+L70+L73</f>
        <v>0</v>
      </c>
      <c r="M65" s="103" t="n">
        <f aca="false">M66+M70+M73</f>
        <v>0</v>
      </c>
      <c r="N65" s="103" t="n">
        <f aca="false">N66+N70+N73</f>
        <v>0</v>
      </c>
      <c r="O65" s="103" t="n">
        <f aca="false">SUM(C65:N65)</f>
        <v>0</v>
      </c>
    </row>
    <row r="66" customFormat="false" ht="15" hidden="false" customHeight="true" outlineLevel="0" collapsed="false">
      <c r="A66" s="104" t="n">
        <v>6100</v>
      </c>
      <c r="B66" s="117" t="s">
        <v>60</v>
      </c>
      <c r="C66" s="106" t="n">
        <f aca="false">SUM(C67:C69)</f>
        <v>0</v>
      </c>
      <c r="D66" s="106" t="n">
        <f aca="false">SUM(D67:D69)</f>
        <v>0</v>
      </c>
      <c r="E66" s="106" t="n">
        <f aca="false">SUM(E67:E69)</f>
        <v>0</v>
      </c>
      <c r="F66" s="106" t="n">
        <f aca="false">SUM(F67:F69)</f>
        <v>0</v>
      </c>
      <c r="G66" s="106" t="n">
        <f aca="false">SUM(G67:G69)</f>
        <v>0</v>
      </c>
      <c r="H66" s="106" t="n">
        <f aca="false">SUM(H67:H69)</f>
        <v>0</v>
      </c>
      <c r="I66" s="106" t="n">
        <f aca="false">SUM(I67:I69)</f>
        <v>0</v>
      </c>
      <c r="J66" s="106" t="n">
        <f aca="false">SUM(J67:J69)</f>
        <v>0</v>
      </c>
      <c r="K66" s="106" t="n">
        <f aca="false">SUM(K67:K69)</f>
        <v>0</v>
      </c>
      <c r="L66" s="106" t="n">
        <f aca="false">SUM(L67:L69)</f>
        <v>0</v>
      </c>
      <c r="M66" s="106" t="n">
        <f aca="false">SUM(M67:M69)</f>
        <v>0</v>
      </c>
      <c r="N66" s="106" t="n">
        <f aca="false">SUM(N67:N69)</f>
        <v>0</v>
      </c>
      <c r="O66" s="106" t="n">
        <f aca="false">SUM(C66:N66)</f>
        <v>0</v>
      </c>
    </row>
    <row r="67" customFormat="false" ht="15" hidden="false" customHeight="false" outlineLevel="0" collapsed="false">
      <c r="A67" s="107" t="n">
        <v>6101</v>
      </c>
      <c r="B67" s="114" t="s">
        <v>561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0" t="n">
        <f aca="false">SUM(C67:N67)</f>
        <v>0</v>
      </c>
    </row>
    <row r="68" customFormat="false" ht="15" hidden="false" customHeight="false" outlineLevel="0" collapsed="false">
      <c r="A68" s="107" t="n">
        <v>6102</v>
      </c>
      <c r="B68" s="114" t="s">
        <v>562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0" t="n">
        <f aca="false">SUM(C68:N68)</f>
        <v>0</v>
      </c>
    </row>
    <row r="69" customFormat="false" ht="15" hidden="false" customHeight="false" outlineLevel="0" collapsed="false">
      <c r="A69" s="107" t="n">
        <v>6103</v>
      </c>
      <c r="B69" s="114" t="s">
        <v>563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10" t="n">
        <f aca="false">SUM(C69:N69)</f>
        <v>0</v>
      </c>
    </row>
    <row r="70" customFormat="false" ht="15" hidden="false" customHeight="true" outlineLevel="0" collapsed="false">
      <c r="A70" s="104" t="n">
        <v>6200</v>
      </c>
      <c r="B70" s="117" t="s">
        <v>564</v>
      </c>
      <c r="C70" s="106" t="n">
        <f aca="false">SUM(C71:C72)</f>
        <v>0</v>
      </c>
      <c r="D70" s="106" t="n">
        <f aca="false">SUM(D71:D72)</f>
        <v>0</v>
      </c>
      <c r="E70" s="106" t="n">
        <f aca="false">SUM(E71:E72)</f>
        <v>0</v>
      </c>
      <c r="F70" s="106" t="n">
        <f aca="false">SUM(F71:F72)</f>
        <v>0</v>
      </c>
      <c r="G70" s="106" t="n">
        <f aca="false">SUM(G71:G72)</f>
        <v>0</v>
      </c>
      <c r="H70" s="106" t="n">
        <f aca="false">SUM(H71:H72)</f>
        <v>0</v>
      </c>
      <c r="I70" s="106" t="n">
        <f aca="false">SUM(I71:I72)</f>
        <v>0</v>
      </c>
      <c r="J70" s="106" t="n">
        <f aca="false">SUM(J71:J72)</f>
        <v>0</v>
      </c>
      <c r="K70" s="106" t="n">
        <f aca="false">SUM(K71:K72)</f>
        <v>0</v>
      </c>
      <c r="L70" s="106" t="n">
        <f aca="false">SUM(L71:L72)</f>
        <v>0</v>
      </c>
      <c r="M70" s="106" t="n">
        <f aca="false">SUM(M71:M72)</f>
        <v>0</v>
      </c>
      <c r="N70" s="106" t="n">
        <f aca="false">SUM(N71:N72)</f>
        <v>0</v>
      </c>
      <c r="O70" s="106" t="n">
        <f aca="false">SUM(C70:N70)</f>
        <v>0</v>
      </c>
    </row>
    <row r="71" customFormat="false" ht="15" hidden="false" customHeight="false" outlineLevel="0" collapsed="false">
      <c r="A71" s="107" t="n">
        <v>6201</v>
      </c>
      <c r="B71" s="119" t="s">
        <v>565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0" t="n">
        <f aca="false">SUM(C71:N71)</f>
        <v>0</v>
      </c>
    </row>
    <row r="72" customFormat="false" ht="15" hidden="false" customHeight="false" outlineLevel="0" collapsed="false">
      <c r="A72" s="107" t="n">
        <v>6202</v>
      </c>
      <c r="B72" s="119" t="s">
        <v>566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10" t="n">
        <f aca="false">SUM(C72:N72)</f>
        <v>0</v>
      </c>
    </row>
    <row r="73" customFormat="false" ht="15" hidden="false" customHeight="true" outlineLevel="0" collapsed="false">
      <c r="A73" s="104" t="n">
        <v>6300</v>
      </c>
      <c r="B73" s="117" t="s">
        <v>567</v>
      </c>
      <c r="C73" s="106" t="n">
        <f aca="false">SUM(C74:C78)</f>
        <v>0</v>
      </c>
      <c r="D73" s="106" t="n">
        <f aca="false">SUM(D74:D78)</f>
        <v>0</v>
      </c>
      <c r="E73" s="106" t="n">
        <f aca="false">SUM(E74:E78)</f>
        <v>0</v>
      </c>
      <c r="F73" s="106" t="n">
        <f aca="false">SUM(F74:F78)</f>
        <v>0</v>
      </c>
      <c r="G73" s="106" t="n">
        <f aca="false">SUM(G74:G78)</f>
        <v>0</v>
      </c>
      <c r="H73" s="106" t="n">
        <f aca="false">SUM(H74:H78)</f>
        <v>0</v>
      </c>
      <c r="I73" s="106" t="n">
        <f aca="false">SUM(I74:I78)</f>
        <v>0</v>
      </c>
      <c r="J73" s="106" t="n">
        <f aca="false">SUM(J74:J78)</f>
        <v>0</v>
      </c>
      <c r="K73" s="106" t="n">
        <f aca="false">SUM(K74:K78)</f>
        <v>0</v>
      </c>
      <c r="L73" s="106" t="n">
        <f aca="false">SUM(L74:L78)</f>
        <v>0</v>
      </c>
      <c r="M73" s="106" t="n">
        <f aca="false">SUM(M74:M78)</f>
        <v>0</v>
      </c>
      <c r="N73" s="106" t="n">
        <f aca="false">SUM(N74:N78)</f>
        <v>0</v>
      </c>
      <c r="O73" s="106" t="n">
        <f aca="false">SUM(C73:N73)</f>
        <v>0</v>
      </c>
    </row>
    <row r="74" customFormat="false" ht="15" hidden="false" customHeight="false" outlineLevel="0" collapsed="false">
      <c r="A74" s="107" t="n">
        <v>6301</v>
      </c>
      <c r="B74" s="114" t="s">
        <v>518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0" t="n">
        <f aca="false">SUM(C74:N74)</f>
        <v>0</v>
      </c>
    </row>
    <row r="75" customFormat="false" ht="15" hidden="false" customHeight="false" outlineLevel="0" collapsed="false">
      <c r="A75" s="107" t="n">
        <v>6302</v>
      </c>
      <c r="B75" s="114" t="s">
        <v>519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0" t="n">
        <f aca="false">SUM(C75:N75)</f>
        <v>0</v>
      </c>
    </row>
    <row r="76" customFormat="false" ht="15" hidden="false" customHeight="false" outlineLevel="0" collapsed="false">
      <c r="A76" s="107" t="n">
        <v>6303</v>
      </c>
      <c r="B76" s="114" t="s">
        <v>520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10" t="n">
        <f aca="false">SUM(C76:N76)</f>
        <v>0</v>
      </c>
    </row>
    <row r="77" customFormat="false" ht="15" hidden="false" customHeight="false" outlineLevel="0" collapsed="false">
      <c r="A77" s="107" t="n">
        <v>6304</v>
      </c>
      <c r="B77" s="114" t="s">
        <v>521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10" t="n">
        <f aca="false">SUM(C77:N77)</f>
        <v>0</v>
      </c>
    </row>
    <row r="78" customFormat="false" ht="15" hidden="false" customHeight="false" outlineLevel="0" collapsed="false">
      <c r="A78" s="107" t="n">
        <v>6309</v>
      </c>
      <c r="B78" s="114" t="s">
        <v>522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10" t="n">
        <f aca="false">SUM(C78:N78)</f>
        <v>0</v>
      </c>
    </row>
    <row r="79" customFormat="false" ht="30" hidden="false" customHeight="true" outlineLevel="0" collapsed="false">
      <c r="A79" s="101" t="n">
        <v>7000</v>
      </c>
      <c r="B79" s="120" t="s">
        <v>568</v>
      </c>
      <c r="C79" s="103" t="n">
        <f aca="false">C80+C82+C83+C85+C86+C87+C88+C90+C91</f>
        <v>0</v>
      </c>
      <c r="D79" s="103" t="n">
        <f aca="false">D80+D82+D83+D85+D86+D87+D88+D90+D91</f>
        <v>0</v>
      </c>
      <c r="E79" s="103" t="n">
        <f aca="false">E80+E82+E83+E85+E86+E87+E88+E90+E91</f>
        <v>0</v>
      </c>
      <c r="F79" s="103" t="n">
        <f aca="false">F80+F82+F83+F85+F86+F87+F88+F90+F91</f>
        <v>0</v>
      </c>
      <c r="G79" s="103" t="n">
        <f aca="false">G80+G82+G83+G85+G86+G87+G88+G90+G91</f>
        <v>0</v>
      </c>
      <c r="H79" s="103" t="n">
        <f aca="false">H80+H82+H83+H85+H86+H87+H88+H90+H91</f>
        <v>0</v>
      </c>
      <c r="I79" s="103" t="n">
        <f aca="false">I80+I82+I83+I85+I86+I87+I88+I90+I91</f>
        <v>0</v>
      </c>
      <c r="J79" s="103" t="n">
        <f aca="false">J80+J82+J83+J85+J86+J87+J88+J90+J91</f>
        <v>0</v>
      </c>
      <c r="K79" s="103" t="n">
        <f aca="false">K80+K82+K83+K85+K86+K87+K88+K90+K91</f>
        <v>0</v>
      </c>
      <c r="L79" s="103" t="n">
        <f aca="false">L80+L82+L83+L85+L86+L87+L88+L90+L91</f>
        <v>0</v>
      </c>
      <c r="M79" s="103" t="n">
        <f aca="false">M80+M82+M83+M85+M86+M87+M88+M90+M91</f>
        <v>0</v>
      </c>
      <c r="N79" s="103" t="n">
        <f aca="false">N80+N82+N83+N85+N86+N87+N88+N90+N91</f>
        <v>0</v>
      </c>
      <c r="O79" s="103" t="n">
        <f aca="false">SUM(C79:N79)</f>
        <v>0</v>
      </c>
    </row>
    <row r="80" customFormat="false" ht="30" hidden="false" customHeight="true" outlineLevel="0" collapsed="false">
      <c r="A80" s="104" t="n">
        <v>7100</v>
      </c>
      <c r="B80" s="117" t="s">
        <v>569</v>
      </c>
      <c r="C80" s="106" t="n">
        <f aca="false">SUM(C81)</f>
        <v>0</v>
      </c>
      <c r="D80" s="106" t="n">
        <f aca="false">SUM(D81)</f>
        <v>0</v>
      </c>
      <c r="E80" s="106" t="n">
        <f aca="false">SUM(E81)</f>
        <v>0</v>
      </c>
      <c r="F80" s="106" t="n">
        <f aca="false">SUM(F81)</f>
        <v>0</v>
      </c>
      <c r="G80" s="106" t="n">
        <f aca="false">SUM(G81)</f>
        <v>0</v>
      </c>
      <c r="H80" s="106" t="n">
        <f aca="false">SUM(H81)</f>
        <v>0</v>
      </c>
      <c r="I80" s="106" t="n">
        <f aca="false">SUM(I81)</f>
        <v>0</v>
      </c>
      <c r="J80" s="106" t="n">
        <f aca="false">SUM(J81)</f>
        <v>0</v>
      </c>
      <c r="K80" s="106" t="n">
        <f aca="false">SUM(K81)</f>
        <v>0</v>
      </c>
      <c r="L80" s="106" t="n">
        <f aca="false">SUM(L81)</f>
        <v>0</v>
      </c>
      <c r="M80" s="106" t="n">
        <f aca="false">SUM(M81)</f>
        <v>0</v>
      </c>
      <c r="N80" s="106" t="n">
        <f aca="false">SUM(N81)</f>
        <v>0</v>
      </c>
      <c r="O80" s="106" t="n">
        <f aca="false">SUM(C80:N80)</f>
        <v>0</v>
      </c>
    </row>
    <row r="81" customFormat="false" ht="30" hidden="false" customHeight="true" outlineLevel="0" collapsed="false">
      <c r="A81" s="115" t="n">
        <v>7101</v>
      </c>
      <c r="B81" s="114" t="s">
        <v>569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10" t="n">
        <f aca="false">SUM(C81:N81)</f>
        <v>0</v>
      </c>
    </row>
    <row r="82" customFormat="false" ht="30" hidden="false" customHeight="true" outlineLevel="0" collapsed="false">
      <c r="A82" s="104" t="n">
        <v>7200</v>
      </c>
      <c r="B82" s="117" t="s">
        <v>570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 t="n">
        <f aca="false">SUM(C82:N82)</f>
        <v>0</v>
      </c>
    </row>
    <row r="83" customFormat="false" ht="30" hidden="false" customHeight="true" outlineLevel="0" collapsed="false">
      <c r="A83" s="104" t="n">
        <v>7300</v>
      </c>
      <c r="B83" s="117" t="s">
        <v>571</v>
      </c>
      <c r="C83" s="106" t="n">
        <f aca="false">SUM(C84)</f>
        <v>0</v>
      </c>
      <c r="D83" s="106" t="n">
        <f aca="false">SUM(D84)</f>
        <v>0</v>
      </c>
      <c r="E83" s="106" t="n">
        <f aca="false">SUM(E84)</f>
        <v>0</v>
      </c>
      <c r="F83" s="106" t="n">
        <f aca="false">SUM(F84)</f>
        <v>0</v>
      </c>
      <c r="G83" s="106" t="n">
        <f aca="false">SUM(G84)</f>
        <v>0</v>
      </c>
      <c r="H83" s="106" t="n">
        <f aca="false">SUM(H84)</f>
        <v>0</v>
      </c>
      <c r="I83" s="106" t="n">
        <f aca="false">SUM(I84)</f>
        <v>0</v>
      </c>
      <c r="J83" s="106" t="n">
        <f aca="false">SUM(J84)</f>
        <v>0</v>
      </c>
      <c r="K83" s="106" t="n">
        <f aca="false">SUM(K84)</f>
        <v>0</v>
      </c>
      <c r="L83" s="106" t="n">
        <f aca="false">SUM(L84)</f>
        <v>0</v>
      </c>
      <c r="M83" s="106" t="n">
        <f aca="false">SUM(M84)</f>
        <v>0</v>
      </c>
      <c r="N83" s="106" t="n">
        <f aca="false">SUM(N84)</f>
        <v>0</v>
      </c>
      <c r="O83" s="106" t="n">
        <f aca="false">SUM(C83:N83)</f>
        <v>0</v>
      </c>
    </row>
    <row r="84" customFormat="false" ht="30" hidden="false" customHeight="true" outlineLevel="0" collapsed="false">
      <c r="A84" s="115" t="n">
        <v>7301</v>
      </c>
      <c r="B84" s="114" t="s">
        <v>571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10" t="n">
        <f aca="false">SUM(C84:N84)</f>
        <v>0</v>
      </c>
    </row>
    <row r="85" customFormat="false" ht="45" hidden="false" customHeight="true" outlineLevel="0" collapsed="false">
      <c r="A85" s="104" t="n">
        <v>7400</v>
      </c>
      <c r="B85" s="117" t="s">
        <v>572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 t="n">
        <f aca="false">SUM(C85:N85)</f>
        <v>0</v>
      </c>
    </row>
    <row r="86" customFormat="false" ht="45" hidden="false" customHeight="true" outlineLevel="0" collapsed="false">
      <c r="A86" s="104" t="n">
        <v>7500</v>
      </c>
      <c r="B86" s="117" t="s">
        <v>573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 t="n">
        <f aca="false">SUM(C86:N86)</f>
        <v>0</v>
      </c>
    </row>
    <row r="87" customFormat="false" ht="45" hidden="false" customHeight="true" outlineLevel="0" collapsed="false">
      <c r="A87" s="104" t="n">
        <v>7600</v>
      </c>
      <c r="B87" s="117" t="s">
        <v>574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 t="n">
        <f aca="false">SUM(C87:N87)</f>
        <v>0</v>
      </c>
    </row>
    <row r="88" customFormat="false" ht="30" hidden="false" customHeight="true" outlineLevel="0" collapsed="false">
      <c r="A88" s="104" t="n">
        <v>7700</v>
      </c>
      <c r="B88" s="117" t="s">
        <v>575</v>
      </c>
      <c r="C88" s="106" t="n">
        <f aca="false">SUM(C89)</f>
        <v>0</v>
      </c>
      <c r="D88" s="106" t="n">
        <f aca="false">SUM(D89)</f>
        <v>0</v>
      </c>
      <c r="E88" s="106" t="n">
        <f aca="false">SUM(E89)</f>
        <v>0</v>
      </c>
      <c r="F88" s="106" t="n">
        <f aca="false">SUM(F89)</f>
        <v>0</v>
      </c>
      <c r="G88" s="106" t="n">
        <f aca="false">SUM(G89)</f>
        <v>0</v>
      </c>
      <c r="H88" s="106" t="n">
        <f aca="false">SUM(H89)</f>
        <v>0</v>
      </c>
      <c r="I88" s="106" t="n">
        <f aca="false">SUM(I89)</f>
        <v>0</v>
      </c>
      <c r="J88" s="106" t="n">
        <f aca="false">SUM(J89)</f>
        <v>0</v>
      </c>
      <c r="K88" s="106" t="n">
        <f aca="false">SUM(K89)</f>
        <v>0</v>
      </c>
      <c r="L88" s="106" t="n">
        <f aca="false">SUM(L89)</f>
        <v>0</v>
      </c>
      <c r="M88" s="106" t="n">
        <f aca="false">SUM(M89)</f>
        <v>0</v>
      </c>
      <c r="N88" s="106" t="n">
        <f aca="false">SUM(N89)</f>
        <v>0</v>
      </c>
      <c r="O88" s="106" t="n">
        <f aca="false">SUM(C88:N88)</f>
        <v>0</v>
      </c>
    </row>
    <row r="89" customFormat="false" ht="30" hidden="false" customHeight="true" outlineLevel="0" collapsed="false">
      <c r="A89" s="115" t="n">
        <v>7701</v>
      </c>
      <c r="B89" s="114" t="s">
        <v>575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10" t="n">
        <f aca="false">SUM(C89:N89)</f>
        <v>0</v>
      </c>
    </row>
    <row r="90" customFormat="false" ht="30" hidden="false" customHeight="true" outlineLevel="0" collapsed="false">
      <c r="A90" s="104" t="n">
        <v>7800</v>
      </c>
      <c r="B90" s="117" t="s">
        <v>576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 t="n">
        <f aca="false">SUM(C90:N90)</f>
        <v>0</v>
      </c>
    </row>
    <row r="91" customFormat="false" ht="15" hidden="false" customHeight="true" outlineLevel="0" collapsed="false">
      <c r="A91" s="104" t="n">
        <v>7900</v>
      </c>
      <c r="B91" s="117" t="s">
        <v>577</v>
      </c>
      <c r="C91" s="106" t="n">
        <f aca="false">SUM(C92)</f>
        <v>0</v>
      </c>
      <c r="D91" s="106" t="n">
        <f aca="false">SUM(D92)</f>
        <v>0</v>
      </c>
      <c r="E91" s="106" t="n">
        <f aca="false">SUM(E92)</f>
        <v>0</v>
      </c>
      <c r="F91" s="106" t="n">
        <f aca="false">SUM(F92)</f>
        <v>0</v>
      </c>
      <c r="G91" s="106" t="n">
        <f aca="false">SUM(G92)</f>
        <v>0</v>
      </c>
      <c r="H91" s="106" t="n">
        <f aca="false">SUM(H92)</f>
        <v>0</v>
      </c>
      <c r="I91" s="106" t="n">
        <f aca="false">SUM(I92)</f>
        <v>0</v>
      </c>
      <c r="J91" s="106" t="n">
        <f aca="false">SUM(J92)</f>
        <v>0</v>
      </c>
      <c r="K91" s="106" t="n">
        <f aca="false">SUM(K92)</f>
        <v>0</v>
      </c>
      <c r="L91" s="106" t="n">
        <f aca="false">SUM(L92)</f>
        <v>0</v>
      </c>
      <c r="M91" s="106" t="n">
        <f aca="false">SUM(M92)</f>
        <v>0</v>
      </c>
      <c r="N91" s="106" t="n">
        <f aca="false">SUM(N92)</f>
        <v>0</v>
      </c>
      <c r="O91" s="106" t="n">
        <f aca="false">SUM(C91:N91)</f>
        <v>0</v>
      </c>
    </row>
    <row r="92" customFormat="false" ht="15" hidden="false" customHeight="true" outlineLevel="0" collapsed="false">
      <c r="A92" s="115" t="n">
        <v>7901</v>
      </c>
      <c r="B92" s="114" t="s">
        <v>577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 t="n">
        <f aca="false">SUM(C92:N92)</f>
        <v>0</v>
      </c>
    </row>
    <row r="93" customFormat="false" ht="30" hidden="false" customHeight="true" outlineLevel="0" collapsed="false">
      <c r="A93" s="101" t="n">
        <v>8000</v>
      </c>
      <c r="B93" s="118" t="s">
        <v>578</v>
      </c>
      <c r="C93" s="103" t="n">
        <f aca="false">C94+C107+C110+C117+C123</f>
        <v>0</v>
      </c>
      <c r="D93" s="103" t="n">
        <f aca="false">D94+D107+D110+D117+D123</f>
        <v>0</v>
      </c>
      <c r="E93" s="103" t="n">
        <f aca="false">E94+E107+E110+E117+E123</f>
        <v>0</v>
      </c>
      <c r="F93" s="103" t="n">
        <f aca="false">F94+F107+F110+F117+F123</f>
        <v>0</v>
      </c>
      <c r="G93" s="103" t="n">
        <f aca="false">G94+G107+G110+G117+G123</f>
        <v>0</v>
      </c>
      <c r="H93" s="103" t="n">
        <f aca="false">H94+H107+H110+H117+H123</f>
        <v>0</v>
      </c>
      <c r="I93" s="103" t="n">
        <f aca="false">I94+I107+I110+I117+I123</f>
        <v>0</v>
      </c>
      <c r="J93" s="103" t="n">
        <f aca="false">J94+J107+J110+J117+J123</f>
        <v>0</v>
      </c>
      <c r="K93" s="103" t="n">
        <f aca="false">K94+K107+K110+K117+K123</f>
        <v>0</v>
      </c>
      <c r="L93" s="103" t="n">
        <f aca="false">L94+L107+L110+L117+L123</f>
        <v>0</v>
      </c>
      <c r="M93" s="103" t="n">
        <f aca="false">M94+M107+M110+M117+M123</f>
        <v>0</v>
      </c>
      <c r="N93" s="103" t="n">
        <f aca="false">N94+N107+N110+N117+N123</f>
        <v>0</v>
      </c>
      <c r="O93" s="103" t="n">
        <f aca="false">SUM(C93:N93)</f>
        <v>0</v>
      </c>
    </row>
    <row r="94" customFormat="false" ht="15" hidden="false" customHeight="true" outlineLevel="0" collapsed="false">
      <c r="A94" s="104" t="n">
        <v>8100</v>
      </c>
      <c r="B94" s="117" t="s">
        <v>579</v>
      </c>
      <c r="C94" s="106" t="n">
        <f aca="false">SUM(C95:C106)</f>
        <v>0</v>
      </c>
      <c r="D94" s="106" t="n">
        <f aca="false">SUM(D95:D106)</f>
        <v>0</v>
      </c>
      <c r="E94" s="106" t="n">
        <f aca="false">SUM(E95:E106)</f>
        <v>0</v>
      </c>
      <c r="F94" s="106" t="n">
        <f aca="false">SUM(F95:F106)</f>
        <v>0</v>
      </c>
      <c r="G94" s="106" t="n">
        <f aca="false">SUM(G95:G106)</f>
        <v>0</v>
      </c>
      <c r="H94" s="106" t="n">
        <f aca="false">SUM(H95:H106)</f>
        <v>0</v>
      </c>
      <c r="I94" s="106" t="n">
        <f aca="false">SUM(I95:I106)</f>
        <v>0</v>
      </c>
      <c r="J94" s="106" t="n">
        <f aca="false">SUM(J95:J106)</f>
        <v>0</v>
      </c>
      <c r="K94" s="106" t="n">
        <f aca="false">SUM(K95:K106)</f>
        <v>0</v>
      </c>
      <c r="L94" s="106" t="n">
        <f aca="false">SUM(L95:L106)</f>
        <v>0</v>
      </c>
      <c r="M94" s="106" t="n">
        <f aca="false">SUM(M95:M106)</f>
        <v>0</v>
      </c>
      <c r="N94" s="106" t="n">
        <f aca="false">SUM(N95:N106)</f>
        <v>0</v>
      </c>
      <c r="O94" s="106" t="n">
        <f aca="false">SUM(C94:N94)</f>
        <v>0</v>
      </c>
    </row>
    <row r="95" customFormat="false" ht="15" hidden="false" customHeight="false" outlineLevel="0" collapsed="false">
      <c r="A95" s="107" t="n">
        <v>8101</v>
      </c>
      <c r="B95" s="114" t="s">
        <v>580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10" t="n">
        <f aca="false">SUM(C95:N95)</f>
        <v>0</v>
      </c>
    </row>
    <row r="96" customFormat="false" ht="15" hidden="false" customHeight="false" outlineLevel="0" collapsed="false">
      <c r="A96" s="107" t="n">
        <v>8102</v>
      </c>
      <c r="B96" s="114" t="s">
        <v>581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10" t="n">
        <f aca="false">SUM(C96:N96)</f>
        <v>0</v>
      </c>
    </row>
    <row r="97" customFormat="false" ht="15" hidden="false" customHeight="false" outlineLevel="0" collapsed="false">
      <c r="A97" s="107" t="n">
        <v>8103</v>
      </c>
      <c r="B97" s="114" t="s">
        <v>582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 t="n">
        <f aca="false">SUM(C97:N97)</f>
        <v>0</v>
      </c>
    </row>
    <row r="98" customFormat="false" ht="15" hidden="false" customHeight="false" outlineLevel="0" collapsed="false">
      <c r="A98" s="107" t="n">
        <v>8104</v>
      </c>
      <c r="B98" s="114" t="s">
        <v>583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10" t="n">
        <f aca="false">SUM(C98:N98)</f>
        <v>0</v>
      </c>
    </row>
    <row r="99" customFormat="false" ht="15" hidden="false" customHeight="false" outlineLevel="0" collapsed="false">
      <c r="A99" s="107" t="n">
        <v>8105</v>
      </c>
      <c r="B99" s="114" t="s">
        <v>584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10" t="n">
        <f aca="false">SUM(C99:N99)</f>
        <v>0</v>
      </c>
    </row>
    <row r="100" customFormat="false" ht="15" hidden="false" customHeight="false" outlineLevel="0" collapsed="false">
      <c r="A100" s="107" t="n">
        <v>8106</v>
      </c>
      <c r="B100" s="114" t="s">
        <v>585</v>
      </c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10" t="n">
        <f aca="false">SUM(C100:N100)</f>
        <v>0</v>
      </c>
    </row>
    <row r="101" customFormat="false" ht="15" hidden="false" customHeight="false" outlineLevel="0" collapsed="false">
      <c r="A101" s="107" t="n">
        <v>8107</v>
      </c>
      <c r="B101" s="114" t="s">
        <v>586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10" t="n">
        <f aca="false">SUM(C101:N101)</f>
        <v>0</v>
      </c>
    </row>
    <row r="102" customFormat="false" ht="15" hidden="false" customHeight="false" outlineLevel="0" collapsed="false">
      <c r="A102" s="107" t="n">
        <v>8108</v>
      </c>
      <c r="B102" s="114" t="s">
        <v>587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10" t="n">
        <f aca="false">SUM(C102:N102)</f>
        <v>0</v>
      </c>
    </row>
    <row r="103" customFormat="false" ht="15" hidden="false" customHeight="false" outlineLevel="0" collapsed="false">
      <c r="A103" s="107" t="n">
        <v>8109</v>
      </c>
      <c r="B103" s="114" t="s">
        <v>588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10" t="n">
        <f aca="false">SUM(C103:N103)</f>
        <v>0</v>
      </c>
    </row>
    <row r="104" customFormat="false" ht="15" hidden="false" customHeight="false" outlineLevel="0" collapsed="false">
      <c r="A104" s="107" t="n">
        <v>8110</v>
      </c>
      <c r="B104" s="114" t="s">
        <v>589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10" t="n">
        <f aca="false">SUM(C104:N104)</f>
        <v>0</v>
      </c>
    </row>
    <row r="105" customFormat="false" ht="30" hidden="false" customHeight="false" outlineLevel="0" collapsed="false">
      <c r="A105" s="107" t="n">
        <v>8111</v>
      </c>
      <c r="B105" s="114" t="s">
        <v>590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10" t="n">
        <f aca="false">SUM(C105:N105)</f>
        <v>0</v>
      </c>
    </row>
    <row r="106" customFormat="false" ht="15" hidden="false" customHeight="false" outlineLevel="0" collapsed="false">
      <c r="A106" s="107" t="n">
        <v>8112</v>
      </c>
      <c r="B106" s="114" t="s">
        <v>591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10" t="n">
        <f aca="false">SUM(C106:N106)</f>
        <v>0</v>
      </c>
    </row>
    <row r="107" customFormat="false" ht="15" hidden="false" customHeight="true" outlineLevel="0" collapsed="false">
      <c r="A107" s="104" t="n">
        <v>8200</v>
      </c>
      <c r="B107" s="117" t="s">
        <v>592</v>
      </c>
      <c r="C107" s="106" t="n">
        <f aca="false">SUM(C108:C109)</f>
        <v>0</v>
      </c>
      <c r="D107" s="106" t="n">
        <f aca="false">SUM(D108:D109)</f>
        <v>0</v>
      </c>
      <c r="E107" s="106" t="n">
        <f aca="false">SUM(E108:E109)</f>
        <v>0</v>
      </c>
      <c r="F107" s="106" t="n">
        <f aca="false">SUM(F108:F109)</f>
        <v>0</v>
      </c>
      <c r="G107" s="106" t="n">
        <f aca="false">SUM(G108:G109)</f>
        <v>0</v>
      </c>
      <c r="H107" s="106" t="n">
        <f aca="false">SUM(H108:H109)</f>
        <v>0</v>
      </c>
      <c r="I107" s="106" t="n">
        <f aca="false">SUM(I108:I109)</f>
        <v>0</v>
      </c>
      <c r="J107" s="106" t="n">
        <f aca="false">SUM(J108:J109)</f>
        <v>0</v>
      </c>
      <c r="K107" s="106" t="n">
        <f aca="false">SUM(K108:K109)</f>
        <v>0</v>
      </c>
      <c r="L107" s="106" t="n">
        <f aca="false">SUM(L108:L109)</f>
        <v>0</v>
      </c>
      <c r="M107" s="106" t="n">
        <f aca="false">SUM(M108:M109)</f>
        <v>0</v>
      </c>
      <c r="N107" s="106" t="n">
        <f aca="false">SUM(N108:N109)</f>
        <v>0</v>
      </c>
      <c r="O107" s="106" t="n">
        <f aca="false">SUM(C107:N107)</f>
        <v>0</v>
      </c>
    </row>
    <row r="108" customFormat="false" ht="15" hidden="false" customHeight="false" outlineLevel="0" collapsed="false">
      <c r="A108" s="107" t="n">
        <v>8201</v>
      </c>
      <c r="B108" s="114" t="s">
        <v>593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10" t="n">
        <f aca="false">SUM(C108:N108)</f>
        <v>0</v>
      </c>
    </row>
    <row r="109" customFormat="false" ht="15" hidden="false" customHeight="false" outlineLevel="0" collapsed="false">
      <c r="A109" s="107" t="n">
        <v>8202</v>
      </c>
      <c r="B109" s="114" t="s">
        <v>594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10" t="n">
        <f aca="false">SUM(C109:N109)</f>
        <v>0</v>
      </c>
    </row>
    <row r="110" customFormat="false" ht="15" hidden="false" customHeight="true" outlineLevel="0" collapsed="false">
      <c r="A110" s="104" t="n">
        <v>8300</v>
      </c>
      <c r="B110" s="117" t="s">
        <v>595</v>
      </c>
      <c r="C110" s="106" t="n">
        <f aca="false">SUM(C111:C116)</f>
        <v>0</v>
      </c>
      <c r="D110" s="106" t="n">
        <f aca="false">SUM(D111:D116)</f>
        <v>0</v>
      </c>
      <c r="E110" s="106" t="n">
        <f aca="false">SUM(E111:E116)</f>
        <v>0</v>
      </c>
      <c r="F110" s="106" t="n">
        <f aca="false">SUM(F111:F116)</f>
        <v>0</v>
      </c>
      <c r="G110" s="106" t="n">
        <f aca="false">SUM(G111:G116)</f>
        <v>0</v>
      </c>
      <c r="H110" s="106" t="n">
        <f aca="false">SUM(H111:H116)</f>
        <v>0</v>
      </c>
      <c r="I110" s="106" t="n">
        <f aca="false">SUM(I111:I116)</f>
        <v>0</v>
      </c>
      <c r="J110" s="106" t="n">
        <f aca="false">SUM(J111:J116)</f>
        <v>0</v>
      </c>
      <c r="K110" s="106" t="n">
        <f aca="false">SUM(K111:K116)</f>
        <v>0</v>
      </c>
      <c r="L110" s="106" t="n">
        <f aca="false">SUM(L111:L116)</f>
        <v>0</v>
      </c>
      <c r="M110" s="106" t="n">
        <f aca="false">SUM(M111:M116)</f>
        <v>0</v>
      </c>
      <c r="N110" s="106" t="n">
        <f aca="false">SUM(N111:N116)</f>
        <v>0</v>
      </c>
      <c r="O110" s="106" t="n">
        <f aca="false">SUM(C110:N110)</f>
        <v>0</v>
      </c>
    </row>
    <row r="111" customFormat="false" ht="15" hidden="false" customHeight="true" outlineLevel="0" collapsed="false">
      <c r="A111" s="107" t="n">
        <v>8301</v>
      </c>
      <c r="B111" s="119" t="s">
        <v>596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10" t="n">
        <f aca="false">SUM(C111:N111)</f>
        <v>0</v>
      </c>
    </row>
    <row r="112" customFormat="false" ht="15" hidden="false" customHeight="true" outlineLevel="0" collapsed="false">
      <c r="A112" s="107" t="n">
        <v>8302</v>
      </c>
      <c r="B112" s="119" t="s">
        <v>597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10" t="n">
        <f aca="false">SUM(C112:N112)</f>
        <v>0</v>
      </c>
    </row>
    <row r="113" customFormat="false" ht="15" hidden="false" customHeight="true" outlineLevel="0" collapsed="false">
      <c r="A113" s="107" t="n">
        <v>8303</v>
      </c>
      <c r="B113" s="119" t="s">
        <v>598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10" t="n">
        <f aca="false">SUM(C113:N113)</f>
        <v>0</v>
      </c>
    </row>
    <row r="114" customFormat="false" ht="15" hidden="false" customHeight="true" outlineLevel="0" collapsed="false">
      <c r="A114" s="107" t="n">
        <v>8304</v>
      </c>
      <c r="B114" s="119" t="s">
        <v>599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10" t="n">
        <f aca="false">SUM(C114:N114)</f>
        <v>0</v>
      </c>
    </row>
    <row r="115" customFormat="false" ht="15" hidden="false" customHeight="true" outlineLevel="0" collapsed="false">
      <c r="A115" s="107" t="n">
        <v>8304</v>
      </c>
      <c r="B115" s="119" t="s">
        <v>600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10" t="n">
        <f aca="false">SUM(C115:N115)</f>
        <v>0</v>
      </c>
    </row>
    <row r="116" customFormat="false" ht="15" hidden="false" customHeight="true" outlineLevel="0" collapsed="false">
      <c r="A116" s="107" t="n">
        <v>8304</v>
      </c>
      <c r="B116" s="119" t="s">
        <v>601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10" t="n">
        <f aca="false">SUM(C116:N116)</f>
        <v>0</v>
      </c>
    </row>
    <row r="117" customFormat="false" ht="15" hidden="false" customHeight="true" outlineLevel="0" collapsed="false">
      <c r="A117" s="104" t="n">
        <v>8400</v>
      </c>
      <c r="B117" s="117" t="s">
        <v>602</v>
      </c>
      <c r="C117" s="106" t="n">
        <f aca="false">SUM(C118:C122)</f>
        <v>0</v>
      </c>
      <c r="D117" s="106" t="n">
        <f aca="false">SUM(D118:D122)</f>
        <v>0</v>
      </c>
      <c r="E117" s="106" t="n">
        <f aca="false">SUM(E118:E122)</f>
        <v>0</v>
      </c>
      <c r="F117" s="106" t="n">
        <f aca="false">SUM(F118:F122)</f>
        <v>0</v>
      </c>
      <c r="G117" s="106" t="n">
        <f aca="false">SUM(G118:G122)</f>
        <v>0</v>
      </c>
      <c r="H117" s="106" t="n">
        <f aca="false">SUM(H118:H122)</f>
        <v>0</v>
      </c>
      <c r="I117" s="106" t="n">
        <f aca="false">SUM(I118:I122)</f>
        <v>0</v>
      </c>
      <c r="J117" s="106" t="n">
        <f aca="false">SUM(J118:J122)</f>
        <v>0</v>
      </c>
      <c r="K117" s="106" t="n">
        <f aca="false">SUM(K118:K122)</f>
        <v>0</v>
      </c>
      <c r="L117" s="106" t="n">
        <f aca="false">SUM(L118:L122)</f>
        <v>0</v>
      </c>
      <c r="M117" s="106" t="n">
        <f aca="false">SUM(M118:M122)</f>
        <v>0</v>
      </c>
      <c r="N117" s="106" t="n">
        <f aca="false">SUM(N118:N122)</f>
        <v>0</v>
      </c>
      <c r="O117" s="106" t="n">
        <f aca="false">SUM(C117:N117)</f>
        <v>0</v>
      </c>
    </row>
    <row r="118" customFormat="false" ht="15" hidden="false" customHeight="false" outlineLevel="0" collapsed="false">
      <c r="A118" s="107" t="n">
        <v>8401</v>
      </c>
      <c r="B118" s="119" t="s">
        <v>603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10" t="n">
        <f aca="false">SUM(C118:N118)</f>
        <v>0</v>
      </c>
    </row>
    <row r="119" customFormat="false" ht="15" hidden="false" customHeight="false" outlineLevel="0" collapsed="false">
      <c r="A119" s="107" t="n">
        <v>8402</v>
      </c>
      <c r="B119" s="119" t="s">
        <v>604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10" t="n">
        <f aca="false">SUM(C119:N119)</f>
        <v>0</v>
      </c>
    </row>
    <row r="120" customFormat="false" ht="15" hidden="false" customHeight="false" outlineLevel="0" collapsed="false">
      <c r="A120" s="107" t="n">
        <v>8403</v>
      </c>
      <c r="B120" s="119" t="s">
        <v>605</v>
      </c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10" t="n">
        <f aca="false">SUM(C120:N120)</f>
        <v>0</v>
      </c>
    </row>
    <row r="121" customFormat="false" ht="15" hidden="false" customHeight="false" outlineLevel="0" collapsed="false">
      <c r="A121" s="107" t="n">
        <v>8404</v>
      </c>
      <c r="B121" s="119" t="s">
        <v>606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10" t="n">
        <f aca="false">SUM(C121:N121)</f>
        <v>0</v>
      </c>
    </row>
    <row r="122" customFormat="false" ht="15" hidden="false" customHeight="false" outlineLevel="0" collapsed="false">
      <c r="A122" s="107" t="n">
        <v>8405</v>
      </c>
      <c r="B122" s="119" t="s">
        <v>607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10" t="n">
        <f aca="false">SUM(C122:N122)</f>
        <v>0</v>
      </c>
    </row>
    <row r="123" customFormat="false" ht="15" hidden="false" customHeight="true" outlineLevel="0" collapsed="false">
      <c r="A123" s="104" t="n">
        <v>8500</v>
      </c>
      <c r="B123" s="117" t="s">
        <v>608</v>
      </c>
      <c r="C123" s="106" t="n">
        <f aca="false">SUM(C124:C125)</f>
        <v>0</v>
      </c>
      <c r="D123" s="106" t="n">
        <f aca="false">SUM(D124:D125)</f>
        <v>0</v>
      </c>
      <c r="E123" s="106" t="n">
        <f aca="false">SUM(E124:E125)</f>
        <v>0</v>
      </c>
      <c r="F123" s="106" t="n">
        <f aca="false">SUM(F124:F125)</f>
        <v>0</v>
      </c>
      <c r="G123" s="106" t="n">
        <f aca="false">SUM(G124:G125)</f>
        <v>0</v>
      </c>
      <c r="H123" s="106" t="n">
        <f aca="false">SUM(H124:H125)</f>
        <v>0</v>
      </c>
      <c r="I123" s="106" t="n">
        <f aca="false">SUM(I124:I125)</f>
        <v>0</v>
      </c>
      <c r="J123" s="106" t="n">
        <f aca="false">SUM(J124:J125)</f>
        <v>0</v>
      </c>
      <c r="K123" s="106" t="n">
        <f aca="false">SUM(K124:K125)</f>
        <v>0</v>
      </c>
      <c r="L123" s="106" t="n">
        <f aca="false">SUM(L124:L125)</f>
        <v>0</v>
      </c>
      <c r="M123" s="106" t="n">
        <f aca="false">SUM(M124:M125)</f>
        <v>0</v>
      </c>
      <c r="N123" s="106" t="n">
        <f aca="false">SUM(N124:N125)</f>
        <v>0</v>
      </c>
      <c r="O123" s="106" t="n">
        <f aca="false">SUM(C123:N123)</f>
        <v>0</v>
      </c>
    </row>
    <row r="124" customFormat="false" ht="30" hidden="false" customHeight="false" outlineLevel="0" collapsed="false">
      <c r="A124" s="115" t="n">
        <v>8501</v>
      </c>
      <c r="B124" s="119" t="s">
        <v>609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10" t="n">
        <f aca="false">SUM(C124:N124)</f>
        <v>0</v>
      </c>
    </row>
    <row r="125" customFormat="false" ht="15" hidden="false" customHeight="false" outlineLevel="0" collapsed="false">
      <c r="A125" s="115" t="n">
        <v>8502</v>
      </c>
      <c r="B125" s="119" t="s">
        <v>610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10" t="n">
        <f aca="false">SUM(C125:N125)</f>
        <v>0</v>
      </c>
    </row>
    <row r="126" customFormat="false" ht="30" hidden="false" customHeight="true" outlineLevel="0" collapsed="false">
      <c r="A126" s="101" t="n">
        <v>9000</v>
      </c>
      <c r="B126" s="118" t="s">
        <v>611</v>
      </c>
      <c r="C126" s="103" t="n">
        <f aca="false">C127+C130+C131+C134+C135+C137+C138</f>
        <v>160000</v>
      </c>
      <c r="D126" s="103" t="n">
        <f aca="false">D127+D130+D131+D134+D135+D137+D138</f>
        <v>160000</v>
      </c>
      <c r="E126" s="103" t="n">
        <f aca="false">E127+E130+E131+E134+E135+E137+E138</f>
        <v>160000</v>
      </c>
      <c r="F126" s="103" t="n">
        <f aca="false">F127+F130+F131+F134+F135+F137+F138</f>
        <v>160000</v>
      </c>
      <c r="G126" s="103" t="n">
        <f aca="false">G127+G130+G131+G134+G135+G137+G138</f>
        <v>160000</v>
      </c>
      <c r="H126" s="103" t="n">
        <f aca="false">H127+H130+H131+H134+H135+H137+H138</f>
        <v>160000</v>
      </c>
      <c r="I126" s="103" t="n">
        <f aca="false">I127+I130+I131+I134+I135+I137+I138</f>
        <v>160000</v>
      </c>
      <c r="J126" s="103" t="n">
        <f aca="false">J127+J130+J131+J134+J135+J137+J138</f>
        <v>160000</v>
      </c>
      <c r="K126" s="103" t="n">
        <f aca="false">K127+K130+K131+K134+K135+K137+K138</f>
        <v>160000</v>
      </c>
      <c r="L126" s="103" t="n">
        <f aca="false">L127+L130+L131+L134+L135+L137+L138</f>
        <v>160000</v>
      </c>
      <c r="M126" s="103" t="n">
        <f aca="false">M127+M130+M131+M134+M135+M137+M138</f>
        <v>160000</v>
      </c>
      <c r="N126" s="103" t="n">
        <f aca="false">N127+N130+N131+N134+N135+N137+N138</f>
        <v>160000</v>
      </c>
      <c r="O126" s="103" t="n">
        <f aca="false">SUM(C126:N126)</f>
        <v>1920000</v>
      </c>
    </row>
    <row r="127" customFormat="false" ht="15" hidden="false" customHeight="true" outlineLevel="0" collapsed="false">
      <c r="A127" s="104" t="n">
        <v>9100</v>
      </c>
      <c r="B127" s="117" t="s">
        <v>612</v>
      </c>
      <c r="C127" s="106" t="n">
        <f aca="false">SUM(C128:C129)</f>
        <v>120000</v>
      </c>
      <c r="D127" s="106" t="n">
        <f aca="false">SUM(D128:D129)</f>
        <v>120000</v>
      </c>
      <c r="E127" s="106" t="n">
        <f aca="false">SUM(E128:E129)</f>
        <v>120000</v>
      </c>
      <c r="F127" s="106" t="n">
        <f aca="false">SUM(F128:F129)</f>
        <v>120000</v>
      </c>
      <c r="G127" s="106" t="n">
        <f aca="false">SUM(G128:G129)</f>
        <v>120000</v>
      </c>
      <c r="H127" s="106" t="n">
        <f aca="false">SUM(H128:H129)</f>
        <v>120000</v>
      </c>
      <c r="I127" s="106" t="n">
        <f aca="false">SUM(I128:I129)</f>
        <v>120000</v>
      </c>
      <c r="J127" s="106" t="n">
        <f aca="false">SUM(J128:J129)</f>
        <v>120000</v>
      </c>
      <c r="K127" s="106" t="n">
        <f aca="false">SUM(K128:K129)</f>
        <v>120000</v>
      </c>
      <c r="L127" s="106" t="n">
        <f aca="false">SUM(L128:L129)</f>
        <v>120000</v>
      </c>
      <c r="M127" s="106" t="n">
        <f aca="false">SUM(M128:M129)</f>
        <v>120000</v>
      </c>
      <c r="N127" s="106" t="n">
        <f aca="false">SUM(N128:N129)</f>
        <v>120000</v>
      </c>
      <c r="O127" s="106" t="n">
        <f aca="false">SUM(C127:N127)</f>
        <v>1440000</v>
      </c>
    </row>
    <row r="128" customFormat="false" ht="15" hidden="false" customHeight="false" outlineLevel="0" collapsed="false">
      <c r="A128" s="115" t="n">
        <v>9101</v>
      </c>
      <c r="B128" s="114" t="s">
        <v>613</v>
      </c>
      <c r="C128" s="109" t="n">
        <v>120000</v>
      </c>
      <c r="D128" s="109" t="n">
        <v>120000</v>
      </c>
      <c r="E128" s="109" t="n">
        <v>120000</v>
      </c>
      <c r="F128" s="109" t="n">
        <v>120000</v>
      </c>
      <c r="G128" s="109" t="n">
        <v>120000</v>
      </c>
      <c r="H128" s="109" t="n">
        <v>120000</v>
      </c>
      <c r="I128" s="109" t="n">
        <v>120000</v>
      </c>
      <c r="J128" s="109" t="n">
        <v>120000</v>
      </c>
      <c r="K128" s="109" t="n">
        <v>120000</v>
      </c>
      <c r="L128" s="109" t="n">
        <v>120000</v>
      </c>
      <c r="M128" s="109" t="n">
        <v>120000</v>
      </c>
      <c r="N128" s="109" t="n">
        <v>120000</v>
      </c>
      <c r="O128" s="110" t="n">
        <f aca="false">SUM(C128:N128)</f>
        <v>1440000</v>
      </c>
    </row>
    <row r="129" customFormat="false" ht="15" hidden="false" customHeight="false" outlineLevel="0" collapsed="false">
      <c r="A129" s="115" t="n">
        <v>9101</v>
      </c>
      <c r="B129" s="114" t="s">
        <v>614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10" t="n">
        <f aca="false">SUM(C129:N129)</f>
        <v>0</v>
      </c>
    </row>
    <row r="130" customFormat="false" ht="15" hidden="false" customHeight="true" outlineLevel="0" collapsed="false">
      <c r="A130" s="104" t="n">
        <v>9200</v>
      </c>
      <c r="B130" s="117" t="s">
        <v>615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 t="n">
        <f aca="false">SUM(C130:N130)</f>
        <v>0</v>
      </c>
    </row>
    <row r="131" customFormat="false" ht="15" hidden="false" customHeight="true" outlineLevel="0" collapsed="false">
      <c r="A131" s="104" t="n">
        <v>9300</v>
      </c>
      <c r="B131" s="117" t="s">
        <v>616</v>
      </c>
      <c r="C131" s="106" t="n">
        <f aca="false">SUM(C132:C133)</f>
        <v>40000</v>
      </c>
      <c r="D131" s="106" t="n">
        <f aca="false">SUM(D132:D133)</f>
        <v>40000</v>
      </c>
      <c r="E131" s="106" t="n">
        <f aca="false">SUM(E132:E133)</f>
        <v>40000</v>
      </c>
      <c r="F131" s="106" t="n">
        <f aca="false">SUM(F132:F133)</f>
        <v>40000</v>
      </c>
      <c r="G131" s="106" t="n">
        <f aca="false">SUM(G132:G133)</f>
        <v>40000</v>
      </c>
      <c r="H131" s="106" t="n">
        <f aca="false">SUM(H132:H133)</f>
        <v>40000</v>
      </c>
      <c r="I131" s="106" t="n">
        <f aca="false">SUM(I132:I133)</f>
        <v>40000</v>
      </c>
      <c r="J131" s="106" t="n">
        <f aca="false">SUM(J132:J133)</f>
        <v>40000</v>
      </c>
      <c r="K131" s="106" t="n">
        <f aca="false">SUM(K132:K133)</f>
        <v>40000</v>
      </c>
      <c r="L131" s="106" t="n">
        <f aca="false">SUM(L132:L133)</f>
        <v>40000</v>
      </c>
      <c r="M131" s="106" t="n">
        <f aca="false">SUM(M132:M133)</f>
        <v>40000</v>
      </c>
      <c r="N131" s="106" t="n">
        <f aca="false">SUM(N132:N133)</f>
        <v>40000</v>
      </c>
      <c r="O131" s="106" t="n">
        <f aca="false">SUM(C131:N131)</f>
        <v>480000</v>
      </c>
    </row>
    <row r="132" customFormat="false" ht="15" hidden="false" customHeight="false" outlineLevel="0" collapsed="false">
      <c r="A132" s="115" t="n">
        <v>9301</v>
      </c>
      <c r="B132" s="114" t="s">
        <v>617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10" t="n">
        <f aca="false">SUM(C132:N132)</f>
        <v>0</v>
      </c>
    </row>
    <row r="133" customFormat="false" ht="15" hidden="false" customHeight="false" outlineLevel="0" collapsed="false">
      <c r="A133" s="115" t="n">
        <v>9301</v>
      </c>
      <c r="B133" s="114" t="s">
        <v>618</v>
      </c>
      <c r="C133" s="109" t="n">
        <v>40000</v>
      </c>
      <c r="D133" s="109" t="n">
        <v>40000</v>
      </c>
      <c r="E133" s="109" t="n">
        <v>40000</v>
      </c>
      <c r="F133" s="109" t="n">
        <v>40000</v>
      </c>
      <c r="G133" s="109" t="n">
        <v>40000</v>
      </c>
      <c r="H133" s="109" t="n">
        <v>40000</v>
      </c>
      <c r="I133" s="109" t="n">
        <v>40000</v>
      </c>
      <c r="J133" s="109" t="n">
        <v>40000</v>
      </c>
      <c r="K133" s="109" t="n">
        <v>40000</v>
      </c>
      <c r="L133" s="109" t="n">
        <v>40000</v>
      </c>
      <c r="M133" s="109" t="n">
        <v>40000</v>
      </c>
      <c r="N133" s="109" t="n">
        <v>40000</v>
      </c>
      <c r="O133" s="110" t="n">
        <f aca="false">SUM(C133:N133)</f>
        <v>480000</v>
      </c>
    </row>
    <row r="134" customFormat="false" ht="15" hidden="false" customHeight="true" outlineLevel="0" collapsed="false">
      <c r="A134" s="104" t="n">
        <v>9400</v>
      </c>
      <c r="B134" s="117" t="s">
        <v>619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 t="n">
        <f aca="false">SUM(C134:N134)</f>
        <v>0</v>
      </c>
    </row>
    <row r="135" customFormat="false" ht="15" hidden="false" customHeight="true" outlineLevel="0" collapsed="false">
      <c r="A135" s="104" t="n">
        <v>9500</v>
      </c>
      <c r="B135" s="117" t="s">
        <v>620</v>
      </c>
      <c r="C135" s="106" t="n">
        <f aca="false">SUM(C136)</f>
        <v>0</v>
      </c>
      <c r="D135" s="106" t="n">
        <f aca="false">SUM(D136)</f>
        <v>0</v>
      </c>
      <c r="E135" s="106" t="n">
        <f aca="false">SUM(E136)</f>
        <v>0</v>
      </c>
      <c r="F135" s="106" t="n">
        <f aca="false">SUM(F136)</f>
        <v>0</v>
      </c>
      <c r="G135" s="106" t="n">
        <f aca="false">SUM(G136)</f>
        <v>0</v>
      </c>
      <c r="H135" s="106" t="n">
        <f aca="false">SUM(H136)</f>
        <v>0</v>
      </c>
      <c r="I135" s="106" t="n">
        <f aca="false">SUM(I136)</f>
        <v>0</v>
      </c>
      <c r="J135" s="106" t="n">
        <f aca="false">SUM(J136)</f>
        <v>0</v>
      </c>
      <c r="K135" s="106" t="n">
        <f aca="false">SUM(K136)</f>
        <v>0</v>
      </c>
      <c r="L135" s="106" t="n">
        <f aca="false">SUM(L136)</f>
        <v>0</v>
      </c>
      <c r="M135" s="106" t="n">
        <f aca="false">SUM(M136)</f>
        <v>0</v>
      </c>
      <c r="N135" s="106" t="n">
        <f aca="false">SUM(N136)</f>
        <v>0</v>
      </c>
      <c r="O135" s="106" t="n">
        <f aca="false">SUM(C135:N135)</f>
        <v>0</v>
      </c>
    </row>
    <row r="136" customFormat="false" ht="15" hidden="false" customHeight="false" outlineLevel="0" collapsed="false">
      <c r="A136" s="115" t="n">
        <v>9501</v>
      </c>
      <c r="B136" s="114" t="s">
        <v>620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10" t="n">
        <f aca="false">SUM(C136:N136)</f>
        <v>0</v>
      </c>
    </row>
    <row r="137" customFormat="false" ht="15" hidden="false" customHeight="true" outlineLevel="0" collapsed="false">
      <c r="A137" s="104" t="n">
        <v>9600</v>
      </c>
      <c r="B137" s="117" t="s">
        <v>621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 t="n">
        <f aca="false">SUM(C137:N137)</f>
        <v>0</v>
      </c>
    </row>
    <row r="138" customFormat="false" ht="30" hidden="false" customHeight="true" outlineLevel="0" collapsed="false">
      <c r="A138" s="104" t="n">
        <v>9700</v>
      </c>
      <c r="B138" s="117" t="s">
        <v>622</v>
      </c>
      <c r="C138" s="106" t="n">
        <f aca="false">SUM(C139)</f>
        <v>0</v>
      </c>
      <c r="D138" s="106" t="n">
        <f aca="false">SUM(D139)</f>
        <v>0</v>
      </c>
      <c r="E138" s="106" t="n">
        <f aca="false">SUM(E139)</f>
        <v>0</v>
      </c>
      <c r="F138" s="106" t="n">
        <f aca="false">SUM(F139)</f>
        <v>0</v>
      </c>
      <c r="G138" s="106" t="n">
        <f aca="false">SUM(G139)</f>
        <v>0</v>
      </c>
      <c r="H138" s="106" t="n">
        <f aca="false">SUM(H139)</f>
        <v>0</v>
      </c>
      <c r="I138" s="106" t="n">
        <f aca="false">SUM(I139)</f>
        <v>0</v>
      </c>
      <c r="J138" s="106" t="n">
        <f aca="false">SUM(J139)</f>
        <v>0</v>
      </c>
      <c r="K138" s="106" t="n">
        <f aca="false">SUM(K139)</f>
        <v>0</v>
      </c>
      <c r="L138" s="106" t="n">
        <f aca="false">SUM(L139)</f>
        <v>0</v>
      </c>
      <c r="M138" s="106" t="n">
        <f aca="false">SUM(M139)</f>
        <v>0</v>
      </c>
      <c r="N138" s="106" t="n">
        <f aca="false">SUM(N139)</f>
        <v>0</v>
      </c>
      <c r="O138" s="106" t="n">
        <f aca="false">SUM(C138:N138)</f>
        <v>0</v>
      </c>
    </row>
    <row r="139" customFormat="false" ht="30" hidden="false" customHeight="false" outlineLevel="0" collapsed="false">
      <c r="A139" s="115" t="n">
        <v>9701</v>
      </c>
      <c r="B139" s="114" t="s">
        <v>622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10" t="n">
        <f aca="false">SUM(C139:N139)</f>
        <v>0</v>
      </c>
    </row>
    <row r="140" customFormat="false" ht="15" hidden="false" customHeight="true" outlineLevel="0" collapsed="false">
      <c r="A140" s="121" t="n">
        <v>0</v>
      </c>
      <c r="B140" s="118" t="s">
        <v>623</v>
      </c>
      <c r="C140" s="103" t="n">
        <f aca="false">C141+C142+C143</f>
        <v>0</v>
      </c>
      <c r="D140" s="103" t="n">
        <f aca="false">D141+D142+D143</f>
        <v>0</v>
      </c>
      <c r="E140" s="103" t="n">
        <f aca="false">E141+E142+E143</f>
        <v>0</v>
      </c>
      <c r="F140" s="103" t="n">
        <f aca="false">F141+F142+F143</f>
        <v>0</v>
      </c>
      <c r="G140" s="103" t="n">
        <f aca="false">G141+G142+G143</f>
        <v>0</v>
      </c>
      <c r="H140" s="103" t="n">
        <f aca="false">H141+H142+H143</f>
        <v>0</v>
      </c>
      <c r="I140" s="103" t="n">
        <f aca="false">I141+I142+I143</f>
        <v>0</v>
      </c>
      <c r="J140" s="103" t="n">
        <f aca="false">J141+J142+J143</f>
        <v>0</v>
      </c>
      <c r="K140" s="103" t="n">
        <f aca="false">K141+K142+K143</f>
        <v>0</v>
      </c>
      <c r="L140" s="103" t="n">
        <f aca="false">L141+L142+L143</f>
        <v>0</v>
      </c>
      <c r="M140" s="103" t="n">
        <f aca="false">M141+M142+M143</f>
        <v>0</v>
      </c>
      <c r="N140" s="103" t="n">
        <f aca="false">N141+N142+N143</f>
        <v>0</v>
      </c>
      <c r="O140" s="103" t="n">
        <f aca="false">SUM(C140:N140)</f>
        <v>0</v>
      </c>
    </row>
    <row r="141" customFormat="false" ht="15" hidden="false" customHeight="true" outlineLevel="0" collapsed="false">
      <c r="A141" s="122" t="n">
        <v>100</v>
      </c>
      <c r="B141" s="117" t="s">
        <v>624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 t="n">
        <f aca="false">SUM(C141:N141)</f>
        <v>0</v>
      </c>
    </row>
    <row r="142" customFormat="false" ht="15" hidden="false" customHeight="true" outlineLevel="0" collapsed="false">
      <c r="A142" s="122" t="n">
        <v>200</v>
      </c>
      <c r="B142" s="117" t="s">
        <v>625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 t="n">
        <f aca="false">SUM(C142:N142)</f>
        <v>0</v>
      </c>
    </row>
    <row r="143" customFormat="false" ht="15" hidden="false" customHeight="true" outlineLevel="0" collapsed="false">
      <c r="A143" s="122" t="n">
        <v>300</v>
      </c>
      <c r="B143" s="117" t="s">
        <v>626</v>
      </c>
      <c r="C143" s="106" t="n">
        <f aca="false">SUM(C144)</f>
        <v>0</v>
      </c>
      <c r="D143" s="106" t="n">
        <f aca="false">SUM(D144)</f>
        <v>0</v>
      </c>
      <c r="E143" s="106" t="n">
        <f aca="false">SUM(E144)</f>
        <v>0</v>
      </c>
      <c r="F143" s="106" t="n">
        <f aca="false">SUM(F144)</f>
        <v>0</v>
      </c>
      <c r="G143" s="106" t="n">
        <f aca="false">SUM(G144)</f>
        <v>0</v>
      </c>
      <c r="H143" s="106" t="n">
        <f aca="false">SUM(H144)</f>
        <v>0</v>
      </c>
      <c r="I143" s="106" t="n">
        <f aca="false">SUM(I144)</f>
        <v>0</v>
      </c>
      <c r="J143" s="106" t="n">
        <f aca="false">SUM(J144)</f>
        <v>0</v>
      </c>
      <c r="K143" s="106" t="n">
        <f aca="false">SUM(K144)</f>
        <v>0</v>
      </c>
      <c r="L143" s="106" t="n">
        <f aca="false">SUM(L144)</f>
        <v>0</v>
      </c>
      <c r="M143" s="106" t="n">
        <f aca="false">SUM(M144)</f>
        <v>0</v>
      </c>
      <c r="N143" s="106" t="n">
        <f aca="false">SUM(N144)</f>
        <v>0</v>
      </c>
      <c r="O143" s="106" t="n">
        <f aca="false">SUM(C143:N143)</f>
        <v>0</v>
      </c>
    </row>
    <row r="144" customFormat="false" ht="15" hidden="false" customHeight="false" outlineLevel="0" collapsed="false">
      <c r="A144" s="123" t="n">
        <v>301</v>
      </c>
      <c r="B144" s="114" t="s">
        <v>626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10" t="n">
        <f aca="false">SUM(C144:N144)</f>
        <v>0</v>
      </c>
    </row>
    <row r="145" customFormat="false" ht="15.75" hidden="false" customHeight="false" outlineLevel="0" collapsed="false">
      <c r="A145" s="124" t="s">
        <v>65</v>
      </c>
      <c r="B145" s="124"/>
      <c r="C145" s="125" t="n">
        <f aca="false">C2+C21+C27+C30+C60+C65+C79+C93+C126+C140</f>
        <v>185767</v>
      </c>
      <c r="D145" s="125" t="n">
        <f aca="false">D2+D21+D27+D30+D60+D65+D79+D93+D126+D140</f>
        <v>185767</v>
      </c>
      <c r="E145" s="125" t="n">
        <f aca="false">E2+E21+E27+E30+E60+E65+E79+E93+E126+E140</f>
        <v>185767</v>
      </c>
      <c r="F145" s="125" t="n">
        <f aca="false">F2+F21+F27+F30+F60+F65+F79+F93+F126+F140</f>
        <v>185767</v>
      </c>
      <c r="G145" s="125" t="n">
        <f aca="false">G2+G21+G27+G30+G60+G65+G79+G93+G126+G140</f>
        <v>185767</v>
      </c>
      <c r="H145" s="125" t="n">
        <f aca="false">H2+H21+H27+H30+H60+H65+H79+H93+H126+H140</f>
        <v>185767</v>
      </c>
      <c r="I145" s="125" t="n">
        <f aca="false">I2+I21+I27+I30+I60+I65+I79+I93+I126+I140</f>
        <v>185767</v>
      </c>
      <c r="J145" s="125" t="n">
        <f aca="false">J2+J21+J27+J30+J60+J65+J79+J93+J126+J140</f>
        <v>185767</v>
      </c>
      <c r="K145" s="125" t="n">
        <f aca="false">K2+K21+K27+K30+K60+K65+K79+K93+K126+K140</f>
        <v>185767</v>
      </c>
      <c r="L145" s="125" t="n">
        <f aca="false">L2+L21+L27+L30+L60+L65+L79+L93+L126+L140</f>
        <v>185767</v>
      </c>
      <c r="M145" s="125" t="n">
        <f aca="false">M2+M21+M27+M30+M60+M65+M79+M93+M126+M140</f>
        <v>185767</v>
      </c>
      <c r="N145" s="125" t="n">
        <f aca="false">N2+N21+N27+N30+N60+N65+N79+N93+N126+N140</f>
        <v>185767</v>
      </c>
      <c r="O145" s="125" t="n">
        <f aca="false">SUM(C145:N145)</f>
        <v>2229204</v>
      </c>
    </row>
    <row r="146" customFormat="false" ht="5.25" hidden="false" customHeight="true" outlineLevel="0" collapsed="false"/>
    <row r="147" customFormat="false" ht="15" hidden="false" customHeight="false" outlineLevel="0" collapsed="false"/>
    <row r="148" customFormat="false" ht="15" hidden="false" customHeight="false" outlineLevel="0" collapsed="false"/>
    <row r="149" customFormat="false" ht="15" hidden="false" customHeight="false" outlineLevel="0" collapsed="false"/>
    <row r="150" customFormat="false" ht="15" hidden="false" customHeight="false" outlineLevel="0" collapsed="false"/>
    <row r="151" customFormat="false" ht="15" hidden="false" customHeight="false" outlineLevel="0" collapsed="false"/>
  </sheetData>
  <sheetProtection sheet="true" objects="true" scenarios="true"/>
  <mergeCells count="1">
    <mergeCell ref="A145:B145"/>
  </mergeCells>
  <conditionalFormatting sqref="C4">
    <cfRule type="expression" priority="2" aboveAverage="0" equalAverage="0" bottom="0" percent="0" rank="0" text="" dxfId="0">
      <formula>LEN(TRIM(C4))=0</formula>
    </cfRule>
  </conditionalFormatting>
  <conditionalFormatting sqref="D4:N4">
    <cfRule type="expression" priority="3" aboveAverage="0" equalAverage="0" bottom="0" percent="0" rank="0" text="" dxfId="1">
      <formula>LEN(TRIM(D4))=0</formula>
    </cfRule>
  </conditionalFormatting>
  <conditionalFormatting sqref="C6:C8">
    <cfRule type="expression" priority="4" aboveAverage="0" equalAverage="0" bottom="0" percent="0" rank="0" text="" dxfId="2">
      <formula>LEN(TRIM(C6))=0</formula>
    </cfRule>
  </conditionalFormatting>
  <conditionalFormatting sqref="D6:N8">
    <cfRule type="expression" priority="5" aboveAverage="0" equalAverage="0" bottom="0" percent="0" rank="0" text="" dxfId="3">
      <formula>LEN(TRIM(D6))=0</formula>
    </cfRule>
  </conditionalFormatting>
  <conditionalFormatting sqref="C14:C18">
    <cfRule type="expression" priority="6" aboveAverage="0" equalAverage="0" bottom="0" percent="0" rank="0" text="" dxfId="4">
      <formula>LEN(TRIM(C14))=0</formula>
    </cfRule>
  </conditionalFormatting>
  <conditionalFormatting sqref="D14:N18">
    <cfRule type="expression" priority="7" aboveAverage="0" equalAverage="0" bottom="0" percent="0" rank="0" text="" dxfId="5">
      <formula>LEN(TRIM(D14))=0</formula>
    </cfRule>
  </conditionalFormatting>
  <conditionalFormatting sqref="C20">
    <cfRule type="expression" priority="8" aboveAverage="0" equalAverage="0" bottom="0" percent="0" rank="0" text="" dxfId="6">
      <formula>LEN(TRIM(C20))=0</formula>
    </cfRule>
  </conditionalFormatting>
  <conditionalFormatting sqref="D20:N20">
    <cfRule type="expression" priority="9" aboveAverage="0" equalAverage="0" bottom="0" percent="0" rank="0" text="" dxfId="7">
      <formula>LEN(TRIM(D20))=0</formula>
    </cfRule>
  </conditionalFormatting>
  <conditionalFormatting sqref="C29">
    <cfRule type="expression" priority="10" aboveAverage="0" equalAverage="0" bottom="0" percent="0" rank="0" text="" dxfId="8">
      <formula>LEN(TRIM(C29))=0</formula>
    </cfRule>
  </conditionalFormatting>
  <conditionalFormatting sqref="D29:N29">
    <cfRule type="expression" priority="11" aboveAverage="0" equalAverage="0" bottom="0" percent="0" rank="0" text="" dxfId="9">
      <formula>LEN(TRIM(D29))=0</formula>
    </cfRule>
  </conditionalFormatting>
  <conditionalFormatting sqref="C32:C35">
    <cfRule type="expression" priority="12" aboveAverage="0" equalAverage="0" bottom="0" percent="0" rank="0" text="" dxfId="10">
      <formula>LEN(TRIM(C32))=0</formula>
    </cfRule>
  </conditionalFormatting>
  <conditionalFormatting sqref="D32:N35">
    <cfRule type="expression" priority="13" aboveAverage="0" equalAverage="0" bottom="0" percent="0" rank="0" text="" dxfId="11">
      <formula>LEN(TRIM(D32))=0</formula>
    </cfRule>
  </conditionalFormatting>
  <conditionalFormatting sqref="C38:C51">
    <cfRule type="expression" priority="14" aboveAverage="0" equalAverage="0" bottom="0" percent="0" rank="0" text="" dxfId="12">
      <formula>LEN(TRIM(C38))=0</formula>
    </cfRule>
  </conditionalFormatting>
  <conditionalFormatting sqref="D38:N51">
    <cfRule type="expression" priority="15" aboveAverage="0" equalAverage="0" bottom="0" percent="0" rank="0" text="" dxfId="13">
      <formula>LEN(TRIM(D38))=0</formula>
    </cfRule>
  </conditionalFormatting>
  <conditionalFormatting sqref="C53:N53">
    <cfRule type="expression" priority="16" aboveAverage="0" equalAverage="0" bottom="0" percent="0" rank="0" text="" dxfId="14">
      <formula>LEN(TRIM(C53))=0</formula>
    </cfRule>
  </conditionalFormatting>
  <conditionalFormatting sqref="D53:N53">
    <cfRule type="expression" priority="17" aboveAverage="0" equalAverage="0" bottom="0" percent="0" rank="0" text="" dxfId="15">
      <formula>LEN(TRIM(D53))=0</formula>
    </cfRule>
  </conditionalFormatting>
  <conditionalFormatting sqref="C55:C59">
    <cfRule type="expression" priority="18" aboveAverage="0" equalAverage="0" bottom="0" percent="0" rank="0" text="" dxfId="16">
      <formula>LEN(TRIM(C55))=0</formula>
    </cfRule>
  </conditionalFormatting>
  <conditionalFormatting sqref="D55:N59">
    <cfRule type="expression" priority="19" aboveAverage="0" equalAverage="0" bottom="0" percent="0" rank="0" text="" dxfId="17">
      <formula>LEN(TRIM(D55))=0</formula>
    </cfRule>
  </conditionalFormatting>
  <conditionalFormatting sqref="C62:C63">
    <cfRule type="expression" priority="20" aboveAverage="0" equalAverage="0" bottom="0" percent="0" rank="0" text="" dxfId="18">
      <formula>LEN(TRIM(C62))=0</formula>
    </cfRule>
  </conditionalFormatting>
  <conditionalFormatting sqref="D62:N63">
    <cfRule type="expression" priority="21" aboveAverage="0" equalAverage="0" bottom="0" percent="0" rank="0" text="" dxfId="19">
      <formula>LEN(TRIM(D62))=0</formula>
    </cfRule>
  </conditionalFormatting>
  <conditionalFormatting sqref="C67:C69">
    <cfRule type="expression" priority="22" aboveAverage="0" equalAverage="0" bottom="0" percent="0" rank="0" text="" dxfId="20">
      <formula>LEN(TRIM(C67))=0</formula>
    </cfRule>
  </conditionalFormatting>
  <conditionalFormatting sqref="D67:N69">
    <cfRule type="expression" priority="23" aboveAverage="0" equalAverage="0" bottom="0" percent="0" rank="0" text="" dxfId="21">
      <formula>LEN(TRIM(D67))=0</formula>
    </cfRule>
  </conditionalFormatting>
  <conditionalFormatting sqref="C71:C72">
    <cfRule type="expression" priority="24" aboveAverage="0" equalAverage="0" bottom="0" percent="0" rank="0" text="" dxfId="22">
      <formula>LEN(TRIM(C71))=0</formula>
    </cfRule>
  </conditionalFormatting>
  <conditionalFormatting sqref="D71:N72">
    <cfRule type="expression" priority="25" aboveAverage="0" equalAverage="0" bottom="0" percent="0" rank="0" text="" dxfId="23">
      <formula>LEN(TRIM(D71))=0</formula>
    </cfRule>
  </conditionalFormatting>
  <conditionalFormatting sqref="C74:C78">
    <cfRule type="expression" priority="26" aboveAverage="0" equalAverage="0" bottom="0" percent="0" rank="0" text="" dxfId="24">
      <formula>LEN(TRIM(C74))=0</formula>
    </cfRule>
  </conditionalFormatting>
  <conditionalFormatting sqref="D74:N78">
    <cfRule type="expression" priority="27" aboveAverage="0" equalAverage="0" bottom="0" percent="0" rank="0" text="" dxfId="25">
      <formula>LEN(TRIM(D74))=0</formula>
    </cfRule>
  </conditionalFormatting>
  <conditionalFormatting sqref="C81">
    <cfRule type="expression" priority="28" aboveAverage="0" equalAverage="0" bottom="0" percent="0" rank="0" text="" dxfId="26">
      <formula>LEN(TRIM(C81))=0</formula>
    </cfRule>
  </conditionalFormatting>
  <conditionalFormatting sqref="D81:N81">
    <cfRule type="expression" priority="29" aboveAverage="0" equalAverage="0" bottom="0" percent="0" rank="0" text="" dxfId="27">
      <formula>LEN(TRIM(D81))=0</formula>
    </cfRule>
  </conditionalFormatting>
  <conditionalFormatting sqref="C84">
    <cfRule type="expression" priority="30" aboveAverage="0" equalAverage="0" bottom="0" percent="0" rank="0" text="" dxfId="28">
      <formula>LEN(TRIM(C84))=0</formula>
    </cfRule>
  </conditionalFormatting>
  <conditionalFormatting sqref="D84:N84">
    <cfRule type="expression" priority="31" aboveAverage="0" equalAverage="0" bottom="0" percent="0" rank="0" text="" dxfId="29">
      <formula>LEN(TRIM(D84))=0</formula>
    </cfRule>
  </conditionalFormatting>
  <conditionalFormatting sqref="C89">
    <cfRule type="expression" priority="32" aboveAverage="0" equalAverage="0" bottom="0" percent="0" rank="0" text="" dxfId="30">
      <formula>LEN(TRIM(C89))=0</formula>
    </cfRule>
  </conditionalFormatting>
  <conditionalFormatting sqref="D89:N89">
    <cfRule type="expression" priority="33" aboveAverage="0" equalAverage="0" bottom="0" percent="0" rank="0" text="" dxfId="31">
      <formula>LEN(TRIM(D89))=0</formula>
    </cfRule>
  </conditionalFormatting>
  <conditionalFormatting sqref="C92">
    <cfRule type="expression" priority="34" aboveAverage="0" equalAverage="0" bottom="0" percent="0" rank="0" text="" dxfId="0">
      <formula>LEN(TRIM(C92))=0</formula>
    </cfRule>
  </conditionalFormatting>
  <conditionalFormatting sqref="D92:N92">
    <cfRule type="expression" priority="35" aboveAverage="0" equalAverage="0" bottom="0" percent="0" rank="0" text="" dxfId="1">
      <formula>LEN(TRIM(D92))=0</formula>
    </cfRule>
  </conditionalFormatting>
  <conditionalFormatting sqref="C95:C106">
    <cfRule type="expression" priority="36" aboveAverage="0" equalAverage="0" bottom="0" percent="0" rank="0" text="" dxfId="2">
      <formula>LEN(TRIM(C95))=0</formula>
    </cfRule>
  </conditionalFormatting>
  <conditionalFormatting sqref="D95:N106">
    <cfRule type="expression" priority="37" aboveAverage="0" equalAverage="0" bottom="0" percent="0" rank="0" text="" dxfId="3">
      <formula>LEN(TRIM(D95))=0</formula>
    </cfRule>
  </conditionalFormatting>
  <conditionalFormatting sqref="C108:C109">
    <cfRule type="expression" priority="38" aboveAverage="0" equalAverage="0" bottom="0" percent="0" rank="0" text="" dxfId="4">
      <formula>LEN(TRIM(C108))=0</formula>
    </cfRule>
  </conditionalFormatting>
  <conditionalFormatting sqref="D108:N109">
    <cfRule type="expression" priority="39" aboveAverage="0" equalAverage="0" bottom="0" percent="0" rank="0" text="" dxfId="5">
      <formula>LEN(TRIM(D108))=0</formula>
    </cfRule>
  </conditionalFormatting>
  <conditionalFormatting sqref="C111:C116">
    <cfRule type="expression" priority="40" aboveAverage="0" equalAverage="0" bottom="0" percent="0" rank="0" text="" dxfId="6">
      <formula>LEN(TRIM(C111))=0</formula>
    </cfRule>
  </conditionalFormatting>
  <conditionalFormatting sqref="D111:N116">
    <cfRule type="expression" priority="41" aboveAverage="0" equalAverage="0" bottom="0" percent="0" rank="0" text="" dxfId="7">
      <formula>LEN(TRIM(D111))=0</formula>
    </cfRule>
  </conditionalFormatting>
  <conditionalFormatting sqref="C118:C122">
    <cfRule type="expression" priority="42" aboveAverage="0" equalAverage="0" bottom="0" percent="0" rank="0" text="" dxfId="8">
      <formula>LEN(TRIM(C118))=0</formula>
    </cfRule>
  </conditionalFormatting>
  <conditionalFormatting sqref="D118:N122">
    <cfRule type="expression" priority="43" aboveAverage="0" equalAverage="0" bottom="0" percent="0" rank="0" text="" dxfId="9">
      <formula>LEN(TRIM(D118))=0</formula>
    </cfRule>
  </conditionalFormatting>
  <conditionalFormatting sqref="C124:C125">
    <cfRule type="expression" priority="44" aboveAverage="0" equalAverage="0" bottom="0" percent="0" rank="0" text="" dxfId="10">
      <formula>LEN(TRIM(C124))=0</formula>
    </cfRule>
  </conditionalFormatting>
  <conditionalFormatting sqref="D124:N125">
    <cfRule type="expression" priority="45" aboveAverage="0" equalAverage="0" bottom="0" percent="0" rank="0" text="" dxfId="11">
      <formula>LEN(TRIM(D124))=0</formula>
    </cfRule>
  </conditionalFormatting>
  <conditionalFormatting sqref="C128:C129 C128:N128">
    <cfRule type="expression" priority="46" aboveAverage="0" equalAverage="0" bottom="0" percent="0" rank="0" text="" dxfId="12">
      <formula>LEN(TRIM(C128))=0</formula>
    </cfRule>
  </conditionalFormatting>
  <conditionalFormatting sqref="D128:N129">
    <cfRule type="expression" priority="47" aboveAverage="0" equalAverage="0" bottom="0" percent="0" rank="0" text="" dxfId="13">
      <formula>LEN(TRIM(D128))=0</formula>
    </cfRule>
  </conditionalFormatting>
  <conditionalFormatting sqref="C132:C133 C133:N133">
    <cfRule type="expression" priority="48" aboveAverage="0" equalAverage="0" bottom="0" percent="0" rank="0" text="" dxfId="14">
      <formula>LEN(TRIM(C132))=0</formula>
    </cfRule>
  </conditionalFormatting>
  <conditionalFormatting sqref="D132:N133">
    <cfRule type="expression" priority="49" aboveAverage="0" equalAverage="0" bottom="0" percent="0" rank="0" text="" dxfId="15">
      <formula>LEN(TRIM(D132))=0</formula>
    </cfRule>
  </conditionalFormatting>
  <conditionalFormatting sqref="C136">
    <cfRule type="expression" priority="50" aboveAverage="0" equalAverage="0" bottom="0" percent="0" rank="0" text="" dxfId="16">
      <formula>LEN(TRIM(C136))=0</formula>
    </cfRule>
  </conditionalFormatting>
  <conditionalFormatting sqref="D136:N136">
    <cfRule type="expression" priority="51" aboveAverage="0" equalAverage="0" bottom="0" percent="0" rank="0" text="" dxfId="17">
      <formula>LEN(TRIM(D136))=0</formula>
    </cfRule>
  </conditionalFormatting>
  <conditionalFormatting sqref="C139">
    <cfRule type="expression" priority="52" aboveAverage="0" equalAverage="0" bottom="0" percent="0" rank="0" text="" dxfId="18">
      <formula>LEN(TRIM(C139))=0</formula>
    </cfRule>
  </conditionalFormatting>
  <conditionalFormatting sqref="D139:N139">
    <cfRule type="expression" priority="53" aboveAverage="0" equalAverage="0" bottom="0" percent="0" rank="0" text="" dxfId="19">
      <formula>LEN(TRIM(D139))=0</formula>
    </cfRule>
  </conditionalFormatting>
  <conditionalFormatting sqref="C144">
    <cfRule type="expression" priority="54" aboveAverage="0" equalAverage="0" bottom="0" percent="0" rank="0" text="" dxfId="20">
      <formula>LEN(TRIM(C144))=0</formula>
    </cfRule>
  </conditionalFormatting>
  <conditionalFormatting sqref="D144:N144">
    <cfRule type="expression" priority="55" aboveAverage="0" equalAverage="0" bottom="0" percent="0" rank="0" text="" dxfId="21">
      <formula>LEN(TRIM(D144))=0</formula>
    </cfRule>
  </conditionalFormatting>
  <dataValidations count="1">
    <dataValidation allowBlank="true" error="La celda sólo permite importes positivos y sin centavos." errorTitle="Valor de la celda" operator="greaterThanOrEqual" showDropDown="false" showErrorMessage="true" showInputMessage="true" sqref="C4:N4 C6:N8 C14:N18 C20:N20 C29:N29 C32:N35 C38:N51 C53:N53 C55:N59 C62:N63 C67:N69 C71:N72 C74:N78 C81:N81 C84:N84 C89:N89 C92:N92 C95:N106 C108:N109 C111:N116 C118:N122 C124:N125 C128:N129 C132:N133 C136:N136 C139:N139 C144:N144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8611111111111" bottom="0.748611111111111" header="0.315277777777778" footer="0.315277777777778"/>
  <pageSetup paperSize="5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&amp;C&amp;14ESTIMACIÓN DE INGRESOS BASE MENSUAL
CLASIFICACIÓN POR RUBRO DE INGRESOS
Ente público de &amp;F
Ejercicio fiscal 2020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08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" topLeftCell="J155" activePane="bottomRight" state="frozen"/>
      <selection pane="topLeft" activeCell="A1" activeCellId="0" sqref="A1"/>
      <selection pane="topRight" activeCell="J1" activeCellId="0" sqref="J1"/>
      <selection pane="bottomLeft" activeCell="A155" activeCellId="0" sqref="A155"/>
      <selection pane="bottomRight" activeCell="J287" activeCellId="0" sqref="J287"/>
    </sheetView>
  </sheetViews>
  <sheetFormatPr defaultRowHeight="15" zeroHeight="false" outlineLevelRow="0" outlineLevelCol="0"/>
  <cols>
    <col collapsed="false" customWidth="true" hidden="false" outlineLevel="0" max="1" min="1" style="126" width="5"/>
    <col collapsed="false" customWidth="true" hidden="false" outlineLevel="0" max="2" min="2" style="126" width="67.14"/>
    <col collapsed="false" customWidth="true" hidden="false" outlineLevel="0" max="3" min="3" style="127" width="3"/>
    <col collapsed="false" customWidth="true" hidden="false" outlineLevel="0" max="16" min="4" style="0" width="17.43"/>
    <col collapsed="false" customWidth="false" hidden="false" outlineLevel="0" max="17" min="17" style="0" width="11.43"/>
    <col collapsed="false" customWidth="false" hidden="true" outlineLevel="0" max="1025" min="18" style="0" width="11.43"/>
  </cols>
  <sheetData>
    <row r="1" customFormat="false" ht="15" hidden="false" customHeight="true" outlineLevel="0" collapsed="false">
      <c r="A1" s="98" t="s">
        <v>627</v>
      </c>
      <c r="B1" s="128" t="s">
        <v>628</v>
      </c>
      <c r="C1" s="128"/>
      <c r="D1" s="99" t="s">
        <v>493</v>
      </c>
      <c r="E1" s="99" t="s">
        <v>494</v>
      </c>
      <c r="F1" s="99" t="s">
        <v>495</v>
      </c>
      <c r="G1" s="99" t="s">
        <v>496</v>
      </c>
      <c r="H1" s="99" t="s">
        <v>497</v>
      </c>
      <c r="I1" s="99" t="s">
        <v>498</v>
      </c>
      <c r="J1" s="99" t="s">
        <v>499</v>
      </c>
      <c r="K1" s="99" t="s">
        <v>500</v>
      </c>
      <c r="L1" s="99" t="s">
        <v>501</v>
      </c>
      <c r="M1" s="99" t="s">
        <v>502</v>
      </c>
      <c r="N1" s="99" t="s">
        <v>503</v>
      </c>
      <c r="O1" s="99" t="s">
        <v>504</v>
      </c>
      <c r="P1" s="100" t="s">
        <v>505</v>
      </c>
    </row>
    <row r="2" customFormat="false" ht="15" hidden="false" customHeight="true" outlineLevel="0" collapsed="false">
      <c r="A2" s="129" t="n">
        <v>1000</v>
      </c>
      <c r="B2" s="130" t="s">
        <v>629</v>
      </c>
      <c r="C2" s="130"/>
      <c r="D2" s="131" t="n">
        <f aca="false">D3+D19+D39+D75+D96+D130+D137</f>
        <v>88333</v>
      </c>
      <c r="E2" s="132" t="n">
        <f aca="false">E3+E19+E39+E75+E96+E130+E137</f>
        <v>88333</v>
      </c>
      <c r="F2" s="132" t="n">
        <f aca="false">F3+F19+F39+F75+F96+F130+F137</f>
        <v>88333</v>
      </c>
      <c r="G2" s="132" t="n">
        <f aca="false">G3+G19+G39+G75+G96+G130+G137</f>
        <v>88333</v>
      </c>
      <c r="H2" s="132" t="n">
        <f aca="false">H3+H19+H39+H75+H96+H130+H137</f>
        <v>88333</v>
      </c>
      <c r="I2" s="132" t="n">
        <f aca="false">I3+I19+I39+I75+I96+I130+I137</f>
        <v>97118</v>
      </c>
      <c r="J2" s="132" t="n">
        <f aca="false">J3+J19+J39+J75+J96+J130+J137</f>
        <v>88333</v>
      </c>
      <c r="K2" s="132" t="n">
        <f aca="false">K3+K19+K39+K75+K96+K130+K137</f>
        <v>88333</v>
      </c>
      <c r="L2" s="132" t="n">
        <f aca="false">L3+L19+L39+L75+L96+L130+L137</f>
        <v>88333</v>
      </c>
      <c r="M2" s="132" t="n">
        <f aca="false">M3+M19+M39+M75+M96+M130+M137</f>
        <v>88333</v>
      </c>
      <c r="N2" s="132" t="n">
        <f aca="false">N3+N19+N39+N75+N96+N130+N137</f>
        <v>88333</v>
      </c>
      <c r="O2" s="132" t="n">
        <f aca="false">O3+O19+O39+O75+O96+O130+O137</f>
        <v>209629</v>
      </c>
      <c r="P2" s="132" t="n">
        <f aca="false">P3+P19+P39+P75+P96+P130+P137</f>
        <v>1190077</v>
      </c>
    </row>
    <row r="3" customFormat="false" ht="15" hidden="false" customHeight="true" outlineLevel="0" collapsed="false">
      <c r="A3" s="133" t="n">
        <v>1100</v>
      </c>
      <c r="B3" s="134" t="s">
        <v>630</v>
      </c>
      <c r="C3" s="134"/>
      <c r="D3" s="135" t="n">
        <f aca="false">SUM(D4:D18)</f>
        <v>58733</v>
      </c>
      <c r="E3" s="135" t="n">
        <f aca="false">SUM(E4:E18)</f>
        <v>58733</v>
      </c>
      <c r="F3" s="135" t="n">
        <f aca="false">SUM(F4:F18)</f>
        <v>58733</v>
      </c>
      <c r="G3" s="135" t="n">
        <f aca="false">SUM(G4:G18)</f>
        <v>58733</v>
      </c>
      <c r="H3" s="135" t="n">
        <f aca="false">SUM(H4:H18)</f>
        <v>58733</v>
      </c>
      <c r="I3" s="135" t="n">
        <f aca="false">SUM(I4:I18)</f>
        <v>58733</v>
      </c>
      <c r="J3" s="135" t="n">
        <f aca="false">SUM(J4:J18)</f>
        <v>58733</v>
      </c>
      <c r="K3" s="135" t="n">
        <f aca="false">SUM(K4:K18)</f>
        <v>58733</v>
      </c>
      <c r="L3" s="135" t="n">
        <f aca="false">SUM(L4:L18)</f>
        <v>58733</v>
      </c>
      <c r="M3" s="135" t="n">
        <f aca="false">SUM(M4:M18)</f>
        <v>58733</v>
      </c>
      <c r="N3" s="135" t="n">
        <f aca="false">SUM(N4:N18)</f>
        <v>58733</v>
      </c>
      <c r="O3" s="135" t="n">
        <f aca="false">SUM(O4:O18)</f>
        <v>58733</v>
      </c>
      <c r="P3" s="135" t="n">
        <f aca="false">SUM(P4:P18)</f>
        <v>704796</v>
      </c>
    </row>
    <row r="4" customFormat="false" ht="15" hidden="false" customHeight="true" outlineLevel="0" collapsed="false">
      <c r="A4" s="136" t="n">
        <v>111</v>
      </c>
      <c r="B4" s="137" t="s">
        <v>631</v>
      </c>
      <c r="C4" s="138" t="n">
        <v>11</v>
      </c>
      <c r="D4" s="139" t="n">
        <f aca="false">(SUMIF(Plantilla!$E$3:$E$4,C4,Plantilla!$H$3:$H$4))/12</f>
        <v>0</v>
      </c>
      <c r="E4" s="139" t="n">
        <f aca="false">D4</f>
        <v>0</v>
      </c>
      <c r="F4" s="139" t="n">
        <f aca="false">E4</f>
        <v>0</v>
      </c>
      <c r="G4" s="139" t="n">
        <f aca="false">F4</f>
        <v>0</v>
      </c>
      <c r="H4" s="139" t="n">
        <f aca="false">G4</f>
        <v>0</v>
      </c>
      <c r="I4" s="139" t="n">
        <f aca="false">H4</f>
        <v>0</v>
      </c>
      <c r="J4" s="139" t="n">
        <f aca="false">I4</f>
        <v>0</v>
      </c>
      <c r="K4" s="139" t="n">
        <f aca="false">J4</f>
        <v>0</v>
      </c>
      <c r="L4" s="139" t="n">
        <f aca="false">K4</f>
        <v>0</v>
      </c>
      <c r="M4" s="139" t="n">
        <f aca="false">L4</f>
        <v>0</v>
      </c>
      <c r="N4" s="139" t="n">
        <f aca="false">M4</f>
        <v>0</v>
      </c>
      <c r="O4" s="139" t="n">
        <f aca="false">N4</f>
        <v>0</v>
      </c>
      <c r="P4" s="140" t="n">
        <f aca="false">SUM(D4:O4)</f>
        <v>0</v>
      </c>
    </row>
    <row r="5" customFormat="false" ht="15" hidden="false" customHeight="false" outlineLevel="0" collapsed="false">
      <c r="A5" s="136"/>
      <c r="B5" s="137"/>
      <c r="C5" s="138" t="n">
        <v>15</v>
      </c>
      <c r="D5" s="139" t="n">
        <f aca="false">(SUMIF(Plantilla!$E$3:$E$4,C5,Plantilla!$H$3:$H$4))/12</f>
        <v>0</v>
      </c>
      <c r="E5" s="139" t="n">
        <f aca="false">D5</f>
        <v>0</v>
      </c>
      <c r="F5" s="139" t="n">
        <f aca="false">E5</f>
        <v>0</v>
      </c>
      <c r="G5" s="139" t="n">
        <f aca="false">F5</f>
        <v>0</v>
      </c>
      <c r="H5" s="139" t="n">
        <f aca="false">G5</f>
        <v>0</v>
      </c>
      <c r="I5" s="139" t="n">
        <f aca="false">H5</f>
        <v>0</v>
      </c>
      <c r="J5" s="139" t="n">
        <f aca="false">I5</f>
        <v>0</v>
      </c>
      <c r="K5" s="139" t="n">
        <f aca="false">J5</f>
        <v>0</v>
      </c>
      <c r="L5" s="139" t="n">
        <f aca="false">K5</f>
        <v>0</v>
      </c>
      <c r="M5" s="139" t="n">
        <f aca="false">L5</f>
        <v>0</v>
      </c>
      <c r="N5" s="139" t="n">
        <f aca="false">M5</f>
        <v>0</v>
      </c>
      <c r="O5" s="139" t="n">
        <f aca="false">N5</f>
        <v>0</v>
      </c>
      <c r="P5" s="140" t="n">
        <f aca="false">SUM(D5:O5)</f>
        <v>0</v>
      </c>
    </row>
    <row r="6" customFormat="false" ht="15" hidden="false" customHeight="false" outlineLevel="0" collapsed="false">
      <c r="A6" s="136"/>
      <c r="B6" s="137"/>
      <c r="C6" s="138" t="n">
        <v>16</v>
      </c>
      <c r="D6" s="139" t="n">
        <f aca="false">(SUMIF(Plantilla!$E$3:$E$4,C6,Plantilla!$H$3:$H$4))/12</f>
        <v>0</v>
      </c>
      <c r="E6" s="139" t="n">
        <f aca="false">D6</f>
        <v>0</v>
      </c>
      <c r="F6" s="139" t="n">
        <f aca="false">E6</f>
        <v>0</v>
      </c>
      <c r="G6" s="139" t="n">
        <f aca="false">F6</f>
        <v>0</v>
      </c>
      <c r="H6" s="139" t="n">
        <f aca="false">G6</f>
        <v>0</v>
      </c>
      <c r="I6" s="139" t="n">
        <f aca="false">H6</f>
        <v>0</v>
      </c>
      <c r="J6" s="139" t="n">
        <f aca="false">I6</f>
        <v>0</v>
      </c>
      <c r="K6" s="139" t="n">
        <f aca="false">J6</f>
        <v>0</v>
      </c>
      <c r="L6" s="139" t="n">
        <f aca="false">K6</f>
        <v>0</v>
      </c>
      <c r="M6" s="139" t="n">
        <f aca="false">L6</f>
        <v>0</v>
      </c>
      <c r="N6" s="139" t="n">
        <f aca="false">M6</f>
        <v>0</v>
      </c>
      <c r="O6" s="139" t="n">
        <f aca="false">N6</f>
        <v>0</v>
      </c>
      <c r="P6" s="140" t="n">
        <f aca="false">SUM(D6:O6)</f>
        <v>0</v>
      </c>
    </row>
    <row r="7" customFormat="false" ht="15" hidden="false" customHeight="false" outlineLevel="0" collapsed="false">
      <c r="A7" s="136"/>
      <c r="B7" s="137"/>
      <c r="C7" s="138" t="n">
        <v>17</v>
      </c>
      <c r="D7" s="139" t="n">
        <f aca="false">(SUMIF(Plantilla!$E$3:$E$4,C7,Plantilla!$H$3:$H$4))/12</f>
        <v>0</v>
      </c>
      <c r="E7" s="139" t="n">
        <f aca="false">D7</f>
        <v>0</v>
      </c>
      <c r="F7" s="139" t="n">
        <f aca="false">E7</f>
        <v>0</v>
      </c>
      <c r="G7" s="139" t="n">
        <f aca="false">F7</f>
        <v>0</v>
      </c>
      <c r="H7" s="139" t="n">
        <f aca="false">G7</f>
        <v>0</v>
      </c>
      <c r="I7" s="139" t="n">
        <f aca="false">H7</f>
        <v>0</v>
      </c>
      <c r="J7" s="139" t="n">
        <f aca="false">I7</f>
        <v>0</v>
      </c>
      <c r="K7" s="139" t="n">
        <f aca="false">J7</f>
        <v>0</v>
      </c>
      <c r="L7" s="139" t="n">
        <f aca="false">K7</f>
        <v>0</v>
      </c>
      <c r="M7" s="139" t="n">
        <f aca="false">L7</f>
        <v>0</v>
      </c>
      <c r="N7" s="139" t="n">
        <f aca="false">M7</f>
        <v>0</v>
      </c>
      <c r="O7" s="139" t="n">
        <f aca="false">N7</f>
        <v>0</v>
      </c>
      <c r="P7" s="140" t="n">
        <f aca="false">SUM(D7:O7)</f>
        <v>0</v>
      </c>
    </row>
    <row r="8" customFormat="false" ht="15" hidden="false" customHeight="false" outlineLevel="0" collapsed="false">
      <c r="A8" s="136" t="n">
        <v>112</v>
      </c>
      <c r="B8" s="141" t="s">
        <v>632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0" t="n">
        <f aca="false">SUM(D8:O8)</f>
        <v>0</v>
      </c>
    </row>
    <row r="9" customFormat="false" ht="15" hidden="false" customHeight="true" outlineLevel="0" collapsed="false">
      <c r="A9" s="136" t="n">
        <v>113</v>
      </c>
      <c r="B9" s="137" t="s">
        <v>633</v>
      </c>
      <c r="C9" s="138" t="n">
        <v>11</v>
      </c>
      <c r="D9" s="139" t="n">
        <f aca="false">(SUMIF(Plantilla!$E$5:$E$428,'COG-M'!C9,Plantilla!$H$5:$H$428))/12</f>
        <v>0</v>
      </c>
      <c r="E9" s="139" t="n">
        <f aca="false">D9</f>
        <v>0</v>
      </c>
      <c r="F9" s="139" t="n">
        <f aca="false">E9</f>
        <v>0</v>
      </c>
      <c r="G9" s="139" t="n">
        <f aca="false">F9</f>
        <v>0</v>
      </c>
      <c r="H9" s="139" t="n">
        <f aca="false">G9</f>
        <v>0</v>
      </c>
      <c r="I9" s="139" t="n">
        <f aca="false">H9</f>
        <v>0</v>
      </c>
      <c r="J9" s="139" t="n">
        <f aca="false">I9</f>
        <v>0</v>
      </c>
      <c r="K9" s="139" t="n">
        <f aca="false">J9</f>
        <v>0</v>
      </c>
      <c r="L9" s="139" t="n">
        <f aca="false">K9</f>
        <v>0</v>
      </c>
      <c r="M9" s="139" t="n">
        <f aca="false">L9</f>
        <v>0</v>
      </c>
      <c r="N9" s="139" t="n">
        <f aca="false">M9</f>
        <v>0</v>
      </c>
      <c r="O9" s="139" t="n">
        <f aca="false">N9</f>
        <v>0</v>
      </c>
      <c r="P9" s="140" t="n">
        <f aca="false">SUM(D9:O9)</f>
        <v>0</v>
      </c>
    </row>
    <row r="10" customFormat="false" ht="15" hidden="false" customHeight="false" outlineLevel="0" collapsed="false">
      <c r="A10" s="136"/>
      <c r="B10" s="137"/>
      <c r="C10" s="138" t="n">
        <v>14</v>
      </c>
      <c r="D10" s="139" t="n">
        <f aca="false">(SUMIF(Plantilla!$E$5:$E$428,'COG-M'!C10,Plantilla!$H$5:$H$428))/12</f>
        <v>0</v>
      </c>
      <c r="E10" s="139" t="n">
        <f aca="false">D10</f>
        <v>0</v>
      </c>
      <c r="F10" s="139" t="n">
        <f aca="false">E10</f>
        <v>0</v>
      </c>
      <c r="G10" s="139" t="n">
        <f aca="false">F10</f>
        <v>0</v>
      </c>
      <c r="H10" s="139" t="n">
        <f aca="false">G10</f>
        <v>0</v>
      </c>
      <c r="I10" s="139" t="n">
        <f aca="false">H10</f>
        <v>0</v>
      </c>
      <c r="J10" s="139" t="n">
        <f aca="false">I10</f>
        <v>0</v>
      </c>
      <c r="K10" s="139" t="n">
        <f aca="false">J10</f>
        <v>0</v>
      </c>
      <c r="L10" s="139" t="n">
        <f aca="false">K10</f>
        <v>0</v>
      </c>
      <c r="M10" s="139" t="n">
        <f aca="false">L10</f>
        <v>0</v>
      </c>
      <c r="N10" s="139" t="n">
        <f aca="false">M10</f>
        <v>0</v>
      </c>
      <c r="O10" s="139" t="n">
        <f aca="false">N10</f>
        <v>0</v>
      </c>
      <c r="P10" s="140" t="n">
        <f aca="false">SUM(D10:O10)</f>
        <v>0</v>
      </c>
    </row>
    <row r="11" customFormat="false" ht="15" hidden="false" customHeight="false" outlineLevel="0" collapsed="false">
      <c r="A11" s="136"/>
      <c r="B11" s="137"/>
      <c r="C11" s="138" t="n">
        <v>15</v>
      </c>
      <c r="D11" s="139" t="n">
        <f aca="false">(SUMIF(Plantilla!$E$5:$E$428,'COG-M'!C11,Plantilla!$H$5:$H$428))/12</f>
        <v>0</v>
      </c>
      <c r="E11" s="139" t="n">
        <f aca="false">D11</f>
        <v>0</v>
      </c>
      <c r="F11" s="139" t="n">
        <f aca="false">E11</f>
        <v>0</v>
      </c>
      <c r="G11" s="139" t="n">
        <f aca="false">F11</f>
        <v>0</v>
      </c>
      <c r="H11" s="139" t="n">
        <f aca="false">G11</f>
        <v>0</v>
      </c>
      <c r="I11" s="139" t="n">
        <f aca="false">H11</f>
        <v>0</v>
      </c>
      <c r="J11" s="139" t="n">
        <f aca="false">I11</f>
        <v>0</v>
      </c>
      <c r="K11" s="139" t="n">
        <f aca="false">J11</f>
        <v>0</v>
      </c>
      <c r="L11" s="139" t="n">
        <f aca="false">K11</f>
        <v>0</v>
      </c>
      <c r="M11" s="139" t="n">
        <f aca="false">L11</f>
        <v>0</v>
      </c>
      <c r="N11" s="139" t="n">
        <f aca="false">M11</f>
        <v>0</v>
      </c>
      <c r="O11" s="139" t="n">
        <f aca="false">N11</f>
        <v>0</v>
      </c>
      <c r="P11" s="140" t="n">
        <f aca="false">SUM(D11:O11)</f>
        <v>0</v>
      </c>
    </row>
    <row r="12" customFormat="false" ht="15" hidden="false" customHeight="false" outlineLevel="0" collapsed="false">
      <c r="A12" s="136"/>
      <c r="B12" s="137"/>
      <c r="C12" s="138" t="n">
        <v>16</v>
      </c>
      <c r="D12" s="139" t="n">
        <f aca="false">(SUMIF(Plantilla!$E$5:$E$428,'COG-M'!C12,Plantilla!$H$5:$H$428))/12</f>
        <v>0</v>
      </c>
      <c r="E12" s="139" t="n">
        <f aca="false">D12</f>
        <v>0</v>
      </c>
      <c r="F12" s="139" t="n">
        <f aca="false">E12</f>
        <v>0</v>
      </c>
      <c r="G12" s="139" t="n">
        <f aca="false">F12</f>
        <v>0</v>
      </c>
      <c r="H12" s="139" t="n">
        <f aca="false">G12</f>
        <v>0</v>
      </c>
      <c r="I12" s="139" t="n">
        <f aca="false">H12</f>
        <v>0</v>
      </c>
      <c r="J12" s="139" t="n">
        <f aca="false">I12</f>
        <v>0</v>
      </c>
      <c r="K12" s="139" t="n">
        <f aca="false">J12</f>
        <v>0</v>
      </c>
      <c r="L12" s="139" t="n">
        <f aca="false">K12</f>
        <v>0</v>
      </c>
      <c r="M12" s="139" t="n">
        <f aca="false">L12</f>
        <v>0</v>
      </c>
      <c r="N12" s="139" t="n">
        <f aca="false">M12</f>
        <v>0</v>
      </c>
      <c r="O12" s="139" t="n">
        <f aca="false">N12</f>
        <v>0</v>
      </c>
      <c r="P12" s="140" t="n">
        <f aca="false">SUM(D12:O12)</f>
        <v>0</v>
      </c>
    </row>
    <row r="13" customFormat="false" ht="15" hidden="false" customHeight="false" outlineLevel="0" collapsed="false">
      <c r="A13" s="136"/>
      <c r="B13" s="137"/>
      <c r="C13" s="138" t="n">
        <v>17</v>
      </c>
      <c r="D13" s="139" t="n">
        <f aca="false">(SUMIF(Plantilla!$E$5:$E$428,'COG-M'!C13,Plantilla!$H$5:$H$428))/12</f>
        <v>58733</v>
      </c>
      <c r="E13" s="139" t="n">
        <f aca="false">D13</f>
        <v>58733</v>
      </c>
      <c r="F13" s="139" t="n">
        <f aca="false">E13</f>
        <v>58733</v>
      </c>
      <c r="G13" s="139" t="n">
        <f aca="false">F13</f>
        <v>58733</v>
      </c>
      <c r="H13" s="139" t="n">
        <f aca="false">G13</f>
        <v>58733</v>
      </c>
      <c r="I13" s="139" t="n">
        <f aca="false">H13</f>
        <v>58733</v>
      </c>
      <c r="J13" s="139" t="n">
        <f aca="false">I13</f>
        <v>58733</v>
      </c>
      <c r="K13" s="139" t="n">
        <f aca="false">J13</f>
        <v>58733</v>
      </c>
      <c r="L13" s="139" t="n">
        <f aca="false">K13</f>
        <v>58733</v>
      </c>
      <c r="M13" s="139" t="n">
        <f aca="false">L13</f>
        <v>58733</v>
      </c>
      <c r="N13" s="139" t="n">
        <f aca="false">M13</f>
        <v>58733</v>
      </c>
      <c r="O13" s="139" t="n">
        <f aca="false">N13</f>
        <v>58733</v>
      </c>
      <c r="P13" s="140" t="n">
        <f aca="false">SUM(D13:O13)</f>
        <v>704796</v>
      </c>
    </row>
    <row r="14" customFormat="false" ht="15" hidden="false" customHeight="false" outlineLevel="0" collapsed="false">
      <c r="A14" s="136"/>
      <c r="B14" s="137"/>
      <c r="C14" s="138" t="n">
        <v>25</v>
      </c>
      <c r="D14" s="139" t="n">
        <f aca="false">(SUMIF(Plantilla!$E$5:$E$428,'COG-M'!C14,Plantilla!$H$5:$H$428))/12</f>
        <v>0</v>
      </c>
      <c r="E14" s="139" t="n">
        <f aca="false">D14</f>
        <v>0</v>
      </c>
      <c r="F14" s="139" t="n">
        <f aca="false">E14</f>
        <v>0</v>
      </c>
      <c r="G14" s="139" t="n">
        <f aca="false">F14</f>
        <v>0</v>
      </c>
      <c r="H14" s="139" t="n">
        <f aca="false">G14</f>
        <v>0</v>
      </c>
      <c r="I14" s="139" t="n">
        <f aca="false">H14</f>
        <v>0</v>
      </c>
      <c r="J14" s="139" t="n">
        <f aca="false">I14</f>
        <v>0</v>
      </c>
      <c r="K14" s="139" t="n">
        <f aca="false">J14</f>
        <v>0</v>
      </c>
      <c r="L14" s="139" t="n">
        <f aca="false">K14</f>
        <v>0</v>
      </c>
      <c r="M14" s="139" t="n">
        <f aca="false">L14</f>
        <v>0</v>
      </c>
      <c r="N14" s="139" t="n">
        <f aca="false">M14</f>
        <v>0</v>
      </c>
      <c r="O14" s="139" t="n">
        <f aca="false">N14</f>
        <v>0</v>
      </c>
      <c r="P14" s="140" t="n">
        <f aca="false">SUM(D14:O14)</f>
        <v>0</v>
      </c>
    </row>
    <row r="15" customFormat="false" ht="15" hidden="false" customHeight="true" outlineLevel="0" collapsed="false">
      <c r="A15" s="136" t="n">
        <v>114</v>
      </c>
      <c r="B15" s="137" t="s">
        <v>634</v>
      </c>
      <c r="C15" s="138" t="n">
        <v>11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40" t="n">
        <f aca="false">SUM(D15:O15)</f>
        <v>0</v>
      </c>
    </row>
    <row r="16" customFormat="false" ht="15" hidden="false" customHeight="false" outlineLevel="0" collapsed="false">
      <c r="A16" s="136"/>
      <c r="B16" s="137"/>
      <c r="C16" s="138" t="n">
        <v>15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40" t="n">
        <f aca="false">SUM(D16:O16)</f>
        <v>0</v>
      </c>
    </row>
    <row r="17" customFormat="false" ht="15" hidden="false" customHeight="false" outlineLevel="0" collapsed="false">
      <c r="A17" s="136"/>
      <c r="B17" s="137"/>
      <c r="C17" s="138" t="n">
        <v>16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40" t="n">
        <f aca="false">SUM(D17:O17)</f>
        <v>0</v>
      </c>
    </row>
    <row r="18" customFormat="false" ht="15" hidden="false" customHeight="false" outlineLevel="0" collapsed="false">
      <c r="A18" s="136"/>
      <c r="B18" s="137"/>
      <c r="C18" s="138" t="n">
        <v>17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40" t="n">
        <f aca="false">SUM(D18:O18)</f>
        <v>0</v>
      </c>
    </row>
    <row r="19" customFormat="false" ht="15" hidden="false" customHeight="true" outlineLevel="0" collapsed="false">
      <c r="A19" s="133" t="n">
        <v>1200</v>
      </c>
      <c r="B19" s="134" t="s">
        <v>635</v>
      </c>
      <c r="C19" s="134"/>
      <c r="D19" s="135" t="n">
        <f aca="false">SUM(D20:D38)</f>
        <v>29600</v>
      </c>
      <c r="E19" s="135" t="n">
        <f aca="false">SUM(E20:E38)</f>
        <v>29600</v>
      </c>
      <c r="F19" s="135" t="n">
        <f aca="false">SUM(F20:F38)</f>
        <v>29600</v>
      </c>
      <c r="G19" s="135" t="n">
        <f aca="false">SUM(G20:G38)</f>
        <v>29600</v>
      </c>
      <c r="H19" s="135" t="n">
        <f aca="false">SUM(H20:H38)</f>
        <v>29600</v>
      </c>
      <c r="I19" s="135" t="n">
        <f aca="false">SUM(I20:I38)</f>
        <v>29600</v>
      </c>
      <c r="J19" s="135" t="n">
        <f aca="false">SUM(J20:J38)</f>
        <v>29600</v>
      </c>
      <c r="K19" s="135" t="n">
        <f aca="false">SUM(K20:K38)</f>
        <v>29600</v>
      </c>
      <c r="L19" s="135" t="n">
        <f aca="false">SUM(L20:L38)</f>
        <v>29600</v>
      </c>
      <c r="M19" s="135" t="n">
        <f aca="false">SUM(M20:M38)</f>
        <v>29600</v>
      </c>
      <c r="N19" s="135" t="n">
        <f aca="false">SUM(N20:N38)</f>
        <v>29600</v>
      </c>
      <c r="O19" s="135" t="n">
        <f aca="false">SUM(O20:O38)</f>
        <v>29600</v>
      </c>
      <c r="P19" s="143" t="n">
        <f aca="false">SUM(P20:P38)</f>
        <v>355200</v>
      </c>
    </row>
    <row r="20" customFormat="false" ht="15" hidden="false" customHeight="true" outlineLevel="0" collapsed="false">
      <c r="A20" s="136" t="n">
        <v>121</v>
      </c>
      <c r="B20" s="137" t="s">
        <v>636</v>
      </c>
      <c r="C20" s="138" t="n">
        <v>11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40" t="n">
        <f aca="false">SUM(D20:O20)</f>
        <v>0</v>
      </c>
    </row>
    <row r="21" customFormat="false" ht="15" hidden="false" customHeight="false" outlineLevel="0" collapsed="false">
      <c r="A21" s="136"/>
      <c r="B21" s="137"/>
      <c r="C21" s="138" t="n">
        <v>14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40" t="n">
        <f aca="false">SUM(D21:O21)</f>
        <v>0</v>
      </c>
    </row>
    <row r="22" customFormat="false" ht="15" hidden="false" customHeight="false" outlineLevel="0" collapsed="false">
      <c r="A22" s="136"/>
      <c r="B22" s="137"/>
      <c r="C22" s="138" t="n">
        <v>15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40" t="n">
        <f aca="false">SUM(D22:O22)</f>
        <v>0</v>
      </c>
    </row>
    <row r="23" customFormat="false" ht="15" hidden="false" customHeight="false" outlineLevel="0" collapsed="false">
      <c r="A23" s="136"/>
      <c r="B23" s="137"/>
      <c r="C23" s="138" t="n">
        <v>16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40" t="n">
        <f aca="false">SUM(D23:O23)</f>
        <v>0</v>
      </c>
    </row>
    <row r="24" customFormat="false" ht="15" hidden="false" customHeight="false" outlineLevel="0" collapsed="false">
      <c r="A24" s="136"/>
      <c r="B24" s="137"/>
      <c r="C24" s="138" t="n">
        <v>17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40" t="n">
        <f aca="false">SUM(D24:O24)</f>
        <v>0</v>
      </c>
    </row>
    <row r="25" customFormat="false" ht="15" hidden="false" customHeight="true" outlineLevel="0" collapsed="false">
      <c r="A25" s="136" t="n">
        <v>122</v>
      </c>
      <c r="B25" s="137" t="s">
        <v>637</v>
      </c>
      <c r="C25" s="138" t="n">
        <v>11</v>
      </c>
      <c r="D25" s="109" t="n">
        <v>29600</v>
      </c>
      <c r="E25" s="109" t="n">
        <v>29600</v>
      </c>
      <c r="F25" s="109" t="n">
        <v>14923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40" t="n">
        <f aca="false">SUM(D25:O25)</f>
        <v>74123</v>
      </c>
    </row>
    <row r="26" customFormat="false" ht="15" hidden="false" customHeight="false" outlineLevel="0" collapsed="false">
      <c r="A26" s="136"/>
      <c r="B26" s="137"/>
      <c r="C26" s="138" t="n">
        <v>14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40" t="n">
        <f aca="false">SUM(D26:O26)</f>
        <v>0</v>
      </c>
    </row>
    <row r="27" customFormat="false" ht="15" hidden="false" customHeight="false" outlineLevel="0" collapsed="false">
      <c r="A27" s="136"/>
      <c r="B27" s="137"/>
      <c r="C27" s="138" t="n">
        <v>15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40" t="n">
        <f aca="false">SUM(D27:O27)</f>
        <v>0</v>
      </c>
    </row>
    <row r="28" customFormat="false" ht="15" hidden="false" customHeight="false" outlineLevel="0" collapsed="false">
      <c r="A28" s="136"/>
      <c r="B28" s="137"/>
      <c r="C28" s="138" t="n">
        <v>16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40" t="n">
        <f aca="false">SUM(D28:O28)</f>
        <v>0</v>
      </c>
    </row>
    <row r="29" customFormat="false" ht="15" hidden="false" customHeight="false" outlineLevel="0" collapsed="false">
      <c r="A29" s="136"/>
      <c r="B29" s="137"/>
      <c r="C29" s="138" t="n">
        <v>17</v>
      </c>
      <c r="D29" s="109" t="n">
        <v>0</v>
      </c>
      <c r="E29" s="109" t="n">
        <v>0</v>
      </c>
      <c r="F29" s="109" t="n">
        <v>14677</v>
      </c>
      <c r="G29" s="109" t="n">
        <v>29600</v>
      </c>
      <c r="H29" s="109" t="n">
        <v>29600</v>
      </c>
      <c r="I29" s="109" t="n">
        <v>29600</v>
      </c>
      <c r="J29" s="109" t="n">
        <v>29600</v>
      </c>
      <c r="K29" s="109" t="n">
        <v>29600</v>
      </c>
      <c r="L29" s="109" t="n">
        <v>29600</v>
      </c>
      <c r="M29" s="109" t="n">
        <v>29600</v>
      </c>
      <c r="N29" s="109" t="n">
        <v>29600</v>
      </c>
      <c r="O29" s="109" t="n">
        <v>29600</v>
      </c>
      <c r="P29" s="140" t="n">
        <f aca="false">SUM(D29:O29)</f>
        <v>281077</v>
      </c>
    </row>
    <row r="30" customFormat="false" ht="15" hidden="false" customHeight="false" outlineLevel="0" collapsed="false">
      <c r="A30" s="136"/>
      <c r="B30" s="137"/>
      <c r="C30" s="138" t="n">
        <v>25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40" t="n">
        <f aca="false">SUM(D30:O30)</f>
        <v>0</v>
      </c>
    </row>
    <row r="31" customFormat="false" ht="15" hidden="false" customHeight="false" outlineLevel="0" collapsed="false">
      <c r="A31" s="136"/>
      <c r="B31" s="137"/>
      <c r="C31" s="138" t="n">
        <v>26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40" t="n">
        <f aca="false">SUM(D31:O31)</f>
        <v>0</v>
      </c>
    </row>
    <row r="32" customFormat="false" ht="15" hidden="false" customHeight="false" outlineLevel="0" collapsed="false">
      <c r="A32" s="136"/>
      <c r="B32" s="137"/>
      <c r="C32" s="138" t="n">
        <v>27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40" t="n">
        <f aca="false">SUM(D32:O32)</f>
        <v>0</v>
      </c>
    </row>
    <row r="33" customFormat="false" ht="15" hidden="false" customHeight="true" outlineLevel="0" collapsed="false">
      <c r="A33" s="144" t="n">
        <v>123</v>
      </c>
      <c r="B33" s="145" t="s">
        <v>638</v>
      </c>
      <c r="C33" s="138" t="n">
        <v>11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40" t="n">
        <f aca="false">SUM(D33:O33)</f>
        <v>0</v>
      </c>
    </row>
    <row r="34" customFormat="false" ht="15" hidden="false" customHeight="false" outlineLevel="0" collapsed="false">
      <c r="A34" s="144"/>
      <c r="B34" s="145"/>
      <c r="C34" s="138" t="n">
        <v>14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40" t="n">
        <f aca="false">SUM(D34:O34)</f>
        <v>0</v>
      </c>
    </row>
    <row r="35" customFormat="false" ht="15" hidden="false" customHeight="false" outlineLevel="0" collapsed="false">
      <c r="A35" s="144"/>
      <c r="B35" s="145"/>
      <c r="C35" s="138" t="n">
        <v>15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40" t="n">
        <f aca="false">SUM(D35:O35)</f>
        <v>0</v>
      </c>
    </row>
    <row r="36" customFormat="false" ht="15" hidden="false" customHeight="false" outlineLevel="0" collapsed="false">
      <c r="A36" s="144"/>
      <c r="B36" s="145"/>
      <c r="C36" s="138" t="n">
        <v>16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40" t="n">
        <f aca="false">SUM(D36:O36)</f>
        <v>0</v>
      </c>
    </row>
    <row r="37" customFormat="false" ht="15" hidden="false" customHeight="false" outlineLevel="0" collapsed="false">
      <c r="A37" s="144"/>
      <c r="B37" s="145"/>
      <c r="C37" s="138" t="n">
        <v>17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40" t="n">
        <f aca="false">SUM(D37:O37)</f>
        <v>0</v>
      </c>
    </row>
    <row r="38" customFormat="false" ht="30" hidden="false" customHeight="false" outlineLevel="0" collapsed="false">
      <c r="A38" s="136" t="n">
        <v>124</v>
      </c>
      <c r="B38" s="141" t="s">
        <v>639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0" t="n">
        <f aca="false">SUM(D38:O38)</f>
        <v>0</v>
      </c>
    </row>
    <row r="39" customFormat="false" ht="15" hidden="false" customHeight="true" outlineLevel="0" collapsed="false">
      <c r="A39" s="133" t="n">
        <v>1300</v>
      </c>
      <c r="B39" s="134" t="s">
        <v>640</v>
      </c>
      <c r="C39" s="134"/>
      <c r="D39" s="135" t="n">
        <f aca="false">SUM(D40:D74)</f>
        <v>0</v>
      </c>
      <c r="E39" s="135" t="n">
        <f aca="false">SUM(E40:E74)</f>
        <v>0</v>
      </c>
      <c r="F39" s="135" t="n">
        <f aca="false">SUM(F40:F74)</f>
        <v>0</v>
      </c>
      <c r="G39" s="135" t="n">
        <f aca="false">SUM(G40:G74)</f>
        <v>0</v>
      </c>
      <c r="H39" s="135" t="n">
        <f aca="false">SUM(H40:H74)</f>
        <v>0</v>
      </c>
      <c r="I39" s="135" t="n">
        <f aca="false">SUM(I40:I74)</f>
        <v>8785</v>
      </c>
      <c r="J39" s="135" t="n">
        <f aca="false">SUM(J40:J74)</f>
        <v>0</v>
      </c>
      <c r="K39" s="135" t="n">
        <f aca="false">SUM(K40:K74)</f>
        <v>0</v>
      </c>
      <c r="L39" s="135" t="n">
        <f aca="false">SUM(L40:L74)</f>
        <v>0</v>
      </c>
      <c r="M39" s="135" t="n">
        <f aca="false">SUM(M40:M74)</f>
        <v>0</v>
      </c>
      <c r="N39" s="135" t="n">
        <f aca="false">SUM(N40:N74)</f>
        <v>0</v>
      </c>
      <c r="O39" s="135" t="n">
        <f aca="false">SUM(O40:O74)</f>
        <v>121296</v>
      </c>
      <c r="P39" s="135" t="n">
        <f aca="false">SUM(P40:P74)</f>
        <v>130081</v>
      </c>
    </row>
    <row r="40" customFormat="false" ht="15" hidden="false" customHeight="true" outlineLevel="0" collapsed="false">
      <c r="A40" s="136" t="n">
        <v>131</v>
      </c>
      <c r="B40" s="137" t="s">
        <v>641</v>
      </c>
      <c r="C40" s="138" t="n">
        <v>11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40" t="n">
        <f aca="false">SUM(D40:O40)</f>
        <v>0</v>
      </c>
    </row>
    <row r="41" customFormat="false" ht="15" hidden="false" customHeight="false" outlineLevel="0" collapsed="false">
      <c r="A41" s="136"/>
      <c r="B41" s="137"/>
      <c r="C41" s="138" t="n">
        <v>14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40" t="n">
        <f aca="false">SUM(D41:O41)</f>
        <v>0</v>
      </c>
    </row>
    <row r="42" customFormat="false" ht="15" hidden="false" customHeight="false" outlineLevel="0" collapsed="false">
      <c r="A42" s="136"/>
      <c r="B42" s="137"/>
      <c r="C42" s="138" t="n">
        <v>15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40" t="n">
        <f aca="false">SUM(D42:O42)</f>
        <v>0</v>
      </c>
    </row>
    <row r="43" customFormat="false" ht="15" hidden="false" customHeight="false" outlineLevel="0" collapsed="false">
      <c r="A43" s="136"/>
      <c r="B43" s="137"/>
      <c r="C43" s="138" t="n">
        <v>16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40" t="n">
        <f aca="false">SUM(D43:O43)</f>
        <v>0</v>
      </c>
    </row>
    <row r="44" customFormat="false" ht="15" hidden="false" customHeight="false" outlineLevel="0" collapsed="false">
      <c r="A44" s="136"/>
      <c r="B44" s="137"/>
      <c r="C44" s="138" t="n">
        <v>17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40" t="n">
        <f aca="false">SUM(D44:O44)</f>
        <v>0</v>
      </c>
    </row>
    <row r="45" customFormat="false" ht="15" hidden="false" customHeight="true" outlineLevel="0" collapsed="false">
      <c r="A45" s="136" t="n">
        <v>132</v>
      </c>
      <c r="B45" s="137" t="s">
        <v>642</v>
      </c>
      <c r="C45" s="138" t="n">
        <v>11</v>
      </c>
      <c r="D45" s="109"/>
      <c r="E45" s="109"/>
      <c r="F45" s="109"/>
      <c r="G45" s="109"/>
      <c r="H45" s="109"/>
      <c r="I45" s="109" t="n">
        <v>8785</v>
      </c>
      <c r="J45" s="109"/>
      <c r="K45" s="109"/>
      <c r="L45" s="109"/>
      <c r="M45" s="109"/>
      <c r="N45" s="109"/>
      <c r="O45" s="109" t="n">
        <v>121296</v>
      </c>
      <c r="P45" s="140" t="n">
        <f aca="false">SUM(D45:O45)</f>
        <v>130081</v>
      </c>
    </row>
    <row r="46" customFormat="false" ht="15" hidden="false" customHeight="false" outlineLevel="0" collapsed="false">
      <c r="A46" s="136"/>
      <c r="B46" s="137"/>
      <c r="C46" s="138" t="n">
        <v>14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40" t="n">
        <f aca="false">SUM(D46:O46)</f>
        <v>0</v>
      </c>
    </row>
    <row r="47" customFormat="false" ht="15" hidden="false" customHeight="false" outlineLevel="0" collapsed="false">
      <c r="A47" s="136"/>
      <c r="B47" s="137"/>
      <c r="C47" s="138" t="n">
        <v>15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40" t="n">
        <f aca="false">SUM(D47:O47)</f>
        <v>0</v>
      </c>
    </row>
    <row r="48" customFormat="false" ht="15" hidden="false" customHeight="false" outlineLevel="0" collapsed="false">
      <c r="A48" s="136"/>
      <c r="B48" s="137"/>
      <c r="C48" s="138" t="n">
        <v>16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40" t="n">
        <f aca="false">SUM(D48:O48)</f>
        <v>0</v>
      </c>
    </row>
    <row r="49" customFormat="false" ht="15" hidden="false" customHeight="false" outlineLevel="0" collapsed="false">
      <c r="A49" s="136"/>
      <c r="B49" s="137"/>
      <c r="C49" s="138" t="n">
        <v>17</v>
      </c>
      <c r="D49" s="109" t="n">
        <v>0</v>
      </c>
      <c r="E49" s="109" t="n">
        <v>0</v>
      </c>
      <c r="F49" s="109" t="n">
        <v>0</v>
      </c>
      <c r="G49" s="109" t="n">
        <v>0</v>
      </c>
      <c r="H49" s="109" t="n">
        <v>0</v>
      </c>
      <c r="I49" s="109" t="n">
        <v>0</v>
      </c>
      <c r="J49" s="109" t="n">
        <v>0</v>
      </c>
      <c r="K49" s="109" t="n">
        <v>0</v>
      </c>
      <c r="L49" s="109" t="n">
        <v>0</v>
      </c>
      <c r="M49" s="109" t="n">
        <v>0</v>
      </c>
      <c r="N49" s="109" t="n">
        <v>0</v>
      </c>
      <c r="O49" s="109" t="n">
        <v>0</v>
      </c>
      <c r="P49" s="140" t="n">
        <f aca="false">SUM(D49:O49)</f>
        <v>0</v>
      </c>
    </row>
    <row r="50" customFormat="false" ht="15" hidden="false" customHeight="false" outlineLevel="0" collapsed="false">
      <c r="A50" s="136"/>
      <c r="B50" s="137"/>
      <c r="C50" s="138" t="n">
        <v>25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40" t="n">
        <f aca="false">SUM(D50:O50)</f>
        <v>0</v>
      </c>
    </row>
    <row r="51" customFormat="false" ht="15" hidden="false" customHeight="true" outlineLevel="0" collapsed="false">
      <c r="A51" s="136" t="n">
        <v>133</v>
      </c>
      <c r="B51" s="137" t="s">
        <v>643</v>
      </c>
      <c r="C51" s="138" t="n">
        <v>11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40" t="n">
        <f aca="false">SUM(D51:O51)</f>
        <v>0</v>
      </c>
    </row>
    <row r="52" customFormat="false" ht="15" hidden="false" customHeight="false" outlineLevel="0" collapsed="false">
      <c r="A52" s="136"/>
      <c r="B52" s="137"/>
      <c r="C52" s="138" t="n">
        <v>14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40" t="n">
        <f aca="false">SUM(D52:O52)</f>
        <v>0</v>
      </c>
    </row>
    <row r="53" customFormat="false" ht="15" hidden="false" customHeight="false" outlineLevel="0" collapsed="false">
      <c r="A53" s="136"/>
      <c r="B53" s="137"/>
      <c r="C53" s="138" t="n">
        <v>15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40" t="n">
        <f aca="false">SUM(D53:O53)</f>
        <v>0</v>
      </c>
    </row>
    <row r="54" customFormat="false" ht="15" hidden="false" customHeight="false" outlineLevel="0" collapsed="false">
      <c r="A54" s="136"/>
      <c r="B54" s="137"/>
      <c r="C54" s="138" t="n">
        <v>16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40" t="n">
        <f aca="false">SUM(D54:O54)</f>
        <v>0</v>
      </c>
    </row>
    <row r="55" customFormat="false" ht="15" hidden="false" customHeight="false" outlineLevel="0" collapsed="false">
      <c r="A55" s="136"/>
      <c r="B55" s="137"/>
      <c r="C55" s="138" t="n">
        <v>17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40" t="n">
        <f aca="false">SUM(D55:O55)</f>
        <v>0</v>
      </c>
    </row>
    <row r="56" customFormat="false" ht="15" hidden="false" customHeight="false" outlineLevel="0" collapsed="false">
      <c r="A56" s="136"/>
      <c r="B56" s="137"/>
      <c r="C56" s="138" t="n">
        <v>25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40" t="n">
        <f aca="false">SUM(D56:O56)</f>
        <v>0</v>
      </c>
    </row>
    <row r="57" customFormat="false" ht="15" hidden="false" customHeight="true" outlineLevel="0" collapsed="false">
      <c r="A57" s="136" t="n">
        <v>134</v>
      </c>
      <c r="B57" s="137" t="s">
        <v>644</v>
      </c>
      <c r="C57" s="138" t="n">
        <v>11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40" t="n">
        <f aca="false">SUM(D57:O57)</f>
        <v>0</v>
      </c>
    </row>
    <row r="58" customFormat="false" ht="15" hidden="false" customHeight="false" outlineLevel="0" collapsed="false">
      <c r="A58" s="136"/>
      <c r="B58" s="137"/>
      <c r="C58" s="138" t="n">
        <v>14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40" t="n">
        <f aca="false">SUM(D58:O58)</f>
        <v>0</v>
      </c>
    </row>
    <row r="59" customFormat="false" ht="15" hidden="false" customHeight="false" outlineLevel="0" collapsed="false">
      <c r="A59" s="136"/>
      <c r="B59" s="137"/>
      <c r="C59" s="138" t="n">
        <v>15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40" t="n">
        <f aca="false">SUM(D59:O59)</f>
        <v>0</v>
      </c>
    </row>
    <row r="60" customFormat="false" ht="15" hidden="false" customHeight="false" outlineLevel="0" collapsed="false">
      <c r="A60" s="136"/>
      <c r="B60" s="137"/>
      <c r="C60" s="138" t="n">
        <v>16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40" t="n">
        <f aca="false">SUM(D60:O60)</f>
        <v>0</v>
      </c>
    </row>
    <row r="61" customFormat="false" ht="15" hidden="false" customHeight="false" outlineLevel="0" collapsed="false">
      <c r="A61" s="136"/>
      <c r="B61" s="137"/>
      <c r="C61" s="138" t="n">
        <v>17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40" t="n">
        <f aca="false">SUM(D61:O61)</f>
        <v>0</v>
      </c>
    </row>
    <row r="62" customFormat="false" ht="15" hidden="false" customHeight="false" outlineLevel="0" collapsed="false">
      <c r="A62" s="136"/>
      <c r="B62" s="137"/>
      <c r="C62" s="138" t="n">
        <v>25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40" t="n">
        <f aca="false">SUM(D62:O62)</f>
        <v>0</v>
      </c>
    </row>
    <row r="63" customFormat="false" ht="15" hidden="false" customHeight="false" outlineLevel="0" collapsed="false">
      <c r="A63" s="136" t="n">
        <v>135</v>
      </c>
      <c r="B63" s="141" t="s">
        <v>645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0" t="n">
        <f aca="false">SUM(D63:O63)</f>
        <v>0</v>
      </c>
    </row>
    <row r="64" customFormat="false" ht="30" hidden="false" customHeight="false" outlineLevel="0" collapsed="false">
      <c r="A64" s="136" t="n">
        <v>136</v>
      </c>
      <c r="B64" s="141" t="s">
        <v>646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0" t="n">
        <f aca="false">SUM(D64:O64)</f>
        <v>0</v>
      </c>
    </row>
    <row r="65" customFormat="false" ht="15" hidden="false" customHeight="true" outlineLevel="0" collapsed="false">
      <c r="A65" s="136" t="n">
        <v>137</v>
      </c>
      <c r="B65" s="137" t="s">
        <v>647</v>
      </c>
      <c r="C65" s="138" t="n">
        <v>11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40" t="n">
        <f aca="false">SUM(D65:O65)</f>
        <v>0</v>
      </c>
    </row>
    <row r="66" customFormat="false" ht="15" hidden="false" customHeight="false" outlineLevel="0" collapsed="false">
      <c r="A66" s="136"/>
      <c r="B66" s="137"/>
      <c r="C66" s="138" t="n">
        <v>14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40" t="n">
        <f aca="false">SUM(D66:O66)</f>
        <v>0</v>
      </c>
    </row>
    <row r="67" customFormat="false" ht="15" hidden="false" customHeight="false" outlineLevel="0" collapsed="false">
      <c r="A67" s="136"/>
      <c r="B67" s="137"/>
      <c r="C67" s="138" t="n">
        <v>15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40" t="n">
        <f aca="false">SUM(D67:O67)</f>
        <v>0</v>
      </c>
    </row>
    <row r="68" customFormat="false" ht="15" hidden="false" customHeight="false" outlineLevel="0" collapsed="false">
      <c r="A68" s="136"/>
      <c r="B68" s="137"/>
      <c r="C68" s="138" t="n">
        <v>16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40" t="n">
        <f aca="false">SUM(D68:O68)</f>
        <v>0</v>
      </c>
    </row>
    <row r="69" customFormat="false" ht="15" hidden="false" customHeight="false" outlineLevel="0" collapsed="false">
      <c r="A69" s="136"/>
      <c r="B69" s="137"/>
      <c r="C69" s="138" t="n">
        <v>17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40" t="n">
        <f aca="false">SUM(D69:O69)</f>
        <v>0</v>
      </c>
    </row>
    <row r="70" customFormat="false" ht="15" hidden="false" customHeight="true" outlineLevel="0" collapsed="false">
      <c r="A70" s="136" t="n">
        <v>138</v>
      </c>
      <c r="B70" s="137" t="s">
        <v>648</v>
      </c>
      <c r="C70" s="138" t="n">
        <v>11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40" t="n">
        <f aca="false">SUM(D70:O70)</f>
        <v>0</v>
      </c>
    </row>
    <row r="71" customFormat="false" ht="15" hidden="false" customHeight="false" outlineLevel="0" collapsed="false">
      <c r="A71" s="136"/>
      <c r="B71" s="137"/>
      <c r="C71" s="138" t="n">
        <v>14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40" t="n">
        <f aca="false">SUM(D71:O71)</f>
        <v>0</v>
      </c>
    </row>
    <row r="72" customFormat="false" ht="15" hidden="false" customHeight="false" outlineLevel="0" collapsed="false">
      <c r="A72" s="136"/>
      <c r="B72" s="137"/>
      <c r="C72" s="138" t="n">
        <v>15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40" t="n">
        <f aca="false">SUM(D72:O72)</f>
        <v>0</v>
      </c>
    </row>
    <row r="73" customFormat="false" ht="15" hidden="false" customHeight="false" outlineLevel="0" collapsed="false">
      <c r="A73" s="136"/>
      <c r="B73" s="137"/>
      <c r="C73" s="138" t="n">
        <v>16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40" t="n">
        <f aca="false">SUM(D73:O73)</f>
        <v>0</v>
      </c>
    </row>
    <row r="74" customFormat="false" ht="15" hidden="false" customHeight="false" outlineLevel="0" collapsed="false">
      <c r="A74" s="136"/>
      <c r="B74" s="137"/>
      <c r="C74" s="138" t="n">
        <v>17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40" t="n">
        <f aca="false">SUM(D74:O74)</f>
        <v>0</v>
      </c>
    </row>
    <row r="75" customFormat="false" ht="15" hidden="false" customHeight="true" outlineLevel="0" collapsed="false">
      <c r="A75" s="133" t="n">
        <v>1400</v>
      </c>
      <c r="B75" s="134" t="s">
        <v>649</v>
      </c>
      <c r="C75" s="134"/>
      <c r="D75" s="135" t="n">
        <f aca="false">SUM(D76:D95)</f>
        <v>0</v>
      </c>
      <c r="E75" s="135" t="n">
        <f aca="false">SUM(E76:E95)</f>
        <v>0</v>
      </c>
      <c r="F75" s="135" t="n">
        <f aca="false">SUM(F76:F95)</f>
        <v>0</v>
      </c>
      <c r="G75" s="135" t="n">
        <f aca="false">SUM(G76:G95)</f>
        <v>0</v>
      </c>
      <c r="H75" s="135" t="n">
        <f aca="false">SUM(H76:H95)</f>
        <v>0</v>
      </c>
      <c r="I75" s="135" t="n">
        <f aca="false">SUM(I76:I95)</f>
        <v>0</v>
      </c>
      <c r="J75" s="135" t="n">
        <f aca="false">SUM(J76:J95)</f>
        <v>0</v>
      </c>
      <c r="K75" s="135" t="n">
        <f aca="false">SUM(K76:K95)</f>
        <v>0</v>
      </c>
      <c r="L75" s="135" t="n">
        <f aca="false">SUM(L76:L95)</f>
        <v>0</v>
      </c>
      <c r="M75" s="135" t="n">
        <f aca="false">SUM(M76:M95)</f>
        <v>0</v>
      </c>
      <c r="N75" s="135" t="n">
        <f aca="false">SUM(N76:N95)</f>
        <v>0</v>
      </c>
      <c r="O75" s="135" t="n">
        <f aca="false">SUM(O76:O95)</f>
        <v>0</v>
      </c>
      <c r="P75" s="135" t="n">
        <f aca="false">SUM(P76:P95)</f>
        <v>0</v>
      </c>
    </row>
    <row r="76" customFormat="false" ht="15" hidden="false" customHeight="true" outlineLevel="0" collapsed="false">
      <c r="A76" s="136" t="n">
        <v>141</v>
      </c>
      <c r="B76" s="137" t="s">
        <v>650</v>
      </c>
      <c r="C76" s="138" t="n">
        <v>11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40" t="n">
        <f aca="false">SUM(D76:O76)</f>
        <v>0</v>
      </c>
    </row>
    <row r="77" customFormat="false" ht="15" hidden="false" customHeight="false" outlineLevel="0" collapsed="false">
      <c r="A77" s="136"/>
      <c r="B77" s="137"/>
      <c r="C77" s="138" t="n">
        <v>14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40" t="n">
        <f aca="false">SUM(D77:O77)</f>
        <v>0</v>
      </c>
    </row>
    <row r="78" customFormat="false" ht="15" hidden="false" customHeight="false" outlineLevel="0" collapsed="false">
      <c r="A78" s="136"/>
      <c r="B78" s="137"/>
      <c r="C78" s="138" t="n">
        <v>15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40" t="n">
        <f aca="false">SUM(D78:O78)</f>
        <v>0</v>
      </c>
    </row>
    <row r="79" customFormat="false" ht="15" hidden="false" customHeight="false" outlineLevel="0" collapsed="false">
      <c r="A79" s="136"/>
      <c r="B79" s="137"/>
      <c r="C79" s="138" t="n">
        <v>16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40" t="n">
        <f aca="false">SUM(D79:O79)</f>
        <v>0</v>
      </c>
    </row>
    <row r="80" customFormat="false" ht="15" hidden="false" customHeight="false" outlineLevel="0" collapsed="false">
      <c r="A80" s="136"/>
      <c r="B80" s="137"/>
      <c r="C80" s="138" t="n">
        <v>17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40" t="n">
        <f aca="false">SUM(D80:O80)</f>
        <v>0</v>
      </c>
    </row>
    <row r="81" customFormat="false" ht="15" hidden="false" customHeight="true" outlineLevel="0" collapsed="false">
      <c r="A81" s="136" t="n">
        <v>142</v>
      </c>
      <c r="B81" s="137" t="s">
        <v>651</v>
      </c>
      <c r="C81" s="138" t="n">
        <v>11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40" t="n">
        <f aca="false">SUM(D81:O81)</f>
        <v>0</v>
      </c>
    </row>
    <row r="82" customFormat="false" ht="15" hidden="false" customHeight="false" outlineLevel="0" collapsed="false">
      <c r="A82" s="136"/>
      <c r="B82" s="137"/>
      <c r="C82" s="138" t="n">
        <v>14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40" t="n">
        <f aca="false">SUM(D82:O82)</f>
        <v>0</v>
      </c>
    </row>
    <row r="83" customFormat="false" ht="15" hidden="false" customHeight="false" outlineLevel="0" collapsed="false">
      <c r="A83" s="136"/>
      <c r="B83" s="137"/>
      <c r="C83" s="138" t="n">
        <v>15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40" t="n">
        <f aca="false">SUM(D83:O83)</f>
        <v>0</v>
      </c>
    </row>
    <row r="84" customFormat="false" ht="15" hidden="false" customHeight="false" outlineLevel="0" collapsed="false">
      <c r="A84" s="136"/>
      <c r="B84" s="137"/>
      <c r="C84" s="138" t="n">
        <v>16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40" t="n">
        <f aca="false">SUM(D84:O84)</f>
        <v>0</v>
      </c>
    </row>
    <row r="85" customFormat="false" ht="15" hidden="false" customHeight="false" outlineLevel="0" collapsed="false">
      <c r="A85" s="136"/>
      <c r="B85" s="137"/>
      <c r="C85" s="138" t="n">
        <v>17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40" t="n">
        <f aca="false">SUM(D85:O85)</f>
        <v>0</v>
      </c>
    </row>
    <row r="86" customFormat="false" ht="15" hidden="false" customHeight="true" outlineLevel="0" collapsed="false">
      <c r="A86" s="136" t="n">
        <v>143</v>
      </c>
      <c r="B86" s="137" t="s">
        <v>652</v>
      </c>
      <c r="C86" s="138" t="n">
        <v>11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40" t="n">
        <f aca="false">SUM(D86:O86)</f>
        <v>0</v>
      </c>
    </row>
    <row r="87" customFormat="false" ht="15" hidden="false" customHeight="false" outlineLevel="0" collapsed="false">
      <c r="A87" s="136"/>
      <c r="B87" s="137"/>
      <c r="C87" s="138" t="n">
        <v>14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40" t="n">
        <f aca="false">SUM(D87:O87)</f>
        <v>0</v>
      </c>
    </row>
    <row r="88" customFormat="false" ht="15" hidden="false" customHeight="false" outlineLevel="0" collapsed="false">
      <c r="A88" s="136"/>
      <c r="B88" s="137"/>
      <c r="C88" s="138" t="n">
        <v>15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40" t="n">
        <f aca="false">SUM(D88:O88)</f>
        <v>0</v>
      </c>
    </row>
    <row r="89" customFormat="false" ht="15" hidden="false" customHeight="false" outlineLevel="0" collapsed="false">
      <c r="A89" s="136"/>
      <c r="B89" s="137"/>
      <c r="C89" s="138" t="n">
        <v>16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40" t="n">
        <f aca="false">SUM(D89:O89)</f>
        <v>0</v>
      </c>
    </row>
    <row r="90" customFormat="false" ht="15" hidden="false" customHeight="false" outlineLevel="0" collapsed="false">
      <c r="A90" s="136"/>
      <c r="B90" s="137"/>
      <c r="C90" s="138" t="n">
        <v>17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40" t="n">
        <f aca="false">SUM(D90:O90)</f>
        <v>0</v>
      </c>
    </row>
    <row r="91" customFormat="false" ht="15" hidden="false" customHeight="true" outlineLevel="0" collapsed="false">
      <c r="A91" s="136" t="n">
        <v>144</v>
      </c>
      <c r="B91" s="137" t="s">
        <v>653</v>
      </c>
      <c r="C91" s="138" t="n">
        <v>11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40" t="n">
        <f aca="false">SUM(D91:O91)</f>
        <v>0</v>
      </c>
    </row>
    <row r="92" customFormat="false" ht="15" hidden="false" customHeight="false" outlineLevel="0" collapsed="false">
      <c r="A92" s="136"/>
      <c r="B92" s="137"/>
      <c r="C92" s="138" t="n">
        <v>14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40" t="n">
        <f aca="false">SUM(D92:O92)</f>
        <v>0</v>
      </c>
    </row>
    <row r="93" customFormat="false" ht="15" hidden="false" customHeight="false" outlineLevel="0" collapsed="false">
      <c r="A93" s="136"/>
      <c r="B93" s="137"/>
      <c r="C93" s="138" t="n">
        <v>15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40" t="n">
        <f aca="false">SUM(D93:O93)</f>
        <v>0</v>
      </c>
    </row>
    <row r="94" customFormat="false" ht="15" hidden="false" customHeight="false" outlineLevel="0" collapsed="false">
      <c r="A94" s="136"/>
      <c r="B94" s="137"/>
      <c r="C94" s="138" t="n">
        <v>16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40" t="n">
        <f aca="false">SUM(D94:O94)</f>
        <v>0</v>
      </c>
    </row>
    <row r="95" customFormat="false" ht="15" hidden="false" customHeight="false" outlineLevel="0" collapsed="false">
      <c r="A95" s="136"/>
      <c r="B95" s="137"/>
      <c r="C95" s="138" t="n">
        <v>17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40" t="n">
        <f aca="false">SUM(D95:O95)</f>
        <v>0</v>
      </c>
    </row>
    <row r="96" customFormat="false" ht="15" hidden="false" customHeight="true" outlineLevel="0" collapsed="false">
      <c r="A96" s="133" t="n">
        <v>1500</v>
      </c>
      <c r="B96" s="134" t="s">
        <v>654</v>
      </c>
      <c r="C96" s="134"/>
      <c r="D96" s="135" t="n">
        <f aca="false">SUM(D97:D129)</f>
        <v>0</v>
      </c>
      <c r="E96" s="135" t="n">
        <f aca="false">SUM(E97:E129)</f>
        <v>0</v>
      </c>
      <c r="F96" s="135" t="n">
        <f aca="false">SUM(F97:F129)</f>
        <v>0</v>
      </c>
      <c r="G96" s="135" t="n">
        <f aca="false">SUM(G97:G129)</f>
        <v>0</v>
      </c>
      <c r="H96" s="135" t="n">
        <f aca="false">SUM(H97:H129)</f>
        <v>0</v>
      </c>
      <c r="I96" s="135" t="n">
        <f aca="false">SUM(I97:I129)</f>
        <v>0</v>
      </c>
      <c r="J96" s="135" t="n">
        <f aca="false">SUM(J97:J129)</f>
        <v>0</v>
      </c>
      <c r="K96" s="135" t="n">
        <f aca="false">SUM(K97:K129)</f>
        <v>0</v>
      </c>
      <c r="L96" s="135" t="n">
        <f aca="false">SUM(L97:L129)</f>
        <v>0</v>
      </c>
      <c r="M96" s="135" t="n">
        <f aca="false">SUM(M97:M129)</f>
        <v>0</v>
      </c>
      <c r="N96" s="135" t="n">
        <f aca="false">SUM(N97:N129)</f>
        <v>0</v>
      </c>
      <c r="O96" s="135" t="n">
        <f aca="false">SUM(O97:O129)</f>
        <v>0</v>
      </c>
      <c r="P96" s="135" t="n">
        <f aca="false">SUM(P97:P129)</f>
        <v>0</v>
      </c>
    </row>
    <row r="97" customFormat="false" ht="15" hidden="false" customHeight="true" outlineLevel="0" collapsed="false">
      <c r="A97" s="136" t="n">
        <v>151</v>
      </c>
      <c r="B97" s="137" t="s">
        <v>655</v>
      </c>
      <c r="C97" s="138" t="n">
        <v>11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40" t="n">
        <f aca="false">SUM(D97:O97)</f>
        <v>0</v>
      </c>
    </row>
    <row r="98" customFormat="false" ht="15" hidden="false" customHeight="false" outlineLevel="0" collapsed="false">
      <c r="A98" s="136"/>
      <c r="B98" s="137"/>
      <c r="C98" s="138" t="n">
        <v>14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40" t="n">
        <f aca="false">SUM(D98:O98)</f>
        <v>0</v>
      </c>
    </row>
    <row r="99" customFormat="false" ht="15" hidden="false" customHeight="false" outlineLevel="0" collapsed="false">
      <c r="A99" s="136"/>
      <c r="B99" s="137"/>
      <c r="C99" s="138" t="n">
        <v>15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40" t="n">
        <f aca="false">SUM(D99:O99)</f>
        <v>0</v>
      </c>
    </row>
    <row r="100" customFormat="false" ht="15" hidden="false" customHeight="false" outlineLevel="0" collapsed="false">
      <c r="A100" s="136"/>
      <c r="B100" s="137"/>
      <c r="C100" s="138" t="n">
        <v>16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40" t="n">
        <f aca="false">SUM(D100:O100)</f>
        <v>0</v>
      </c>
    </row>
    <row r="101" customFormat="false" ht="15" hidden="false" customHeight="false" outlineLevel="0" collapsed="false">
      <c r="A101" s="136"/>
      <c r="B101" s="137"/>
      <c r="C101" s="138" t="n">
        <v>17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40" t="n">
        <f aca="false">SUM(D101:O101)</f>
        <v>0</v>
      </c>
    </row>
    <row r="102" customFormat="false" ht="15" hidden="false" customHeight="false" outlineLevel="0" collapsed="false">
      <c r="A102" s="136"/>
      <c r="B102" s="137"/>
      <c r="C102" s="138" t="n">
        <v>25</v>
      </c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40" t="n">
        <f aca="false">SUM(D102:O102)</f>
        <v>0</v>
      </c>
    </row>
    <row r="103" customFormat="false" ht="15" hidden="false" customHeight="true" outlineLevel="0" collapsed="false">
      <c r="A103" s="136" t="n">
        <v>152</v>
      </c>
      <c r="B103" s="137" t="s">
        <v>656</v>
      </c>
      <c r="C103" s="138" t="n">
        <v>11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40" t="n">
        <f aca="false">SUM(D103:O103)</f>
        <v>0</v>
      </c>
    </row>
    <row r="104" customFormat="false" ht="15" hidden="false" customHeight="false" outlineLevel="0" collapsed="false">
      <c r="A104" s="136"/>
      <c r="B104" s="137"/>
      <c r="C104" s="138" t="n">
        <v>14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40" t="n">
        <f aca="false">SUM(D104:O104)</f>
        <v>0</v>
      </c>
    </row>
    <row r="105" customFormat="false" ht="15" hidden="false" customHeight="false" outlineLevel="0" collapsed="false">
      <c r="A105" s="136"/>
      <c r="B105" s="137"/>
      <c r="C105" s="138" t="n">
        <v>15</v>
      </c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40" t="n">
        <f aca="false">SUM(D105:O105)</f>
        <v>0</v>
      </c>
    </row>
    <row r="106" customFormat="false" ht="15" hidden="false" customHeight="false" outlineLevel="0" collapsed="false">
      <c r="A106" s="136"/>
      <c r="B106" s="137"/>
      <c r="C106" s="138" t="n">
        <v>16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40" t="n">
        <f aca="false">SUM(D106:O106)</f>
        <v>0</v>
      </c>
    </row>
    <row r="107" customFormat="false" ht="15" hidden="false" customHeight="false" outlineLevel="0" collapsed="false">
      <c r="A107" s="136"/>
      <c r="B107" s="137"/>
      <c r="C107" s="138" t="n">
        <v>17</v>
      </c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40" t="n">
        <f aca="false">SUM(D107:O107)</f>
        <v>0</v>
      </c>
    </row>
    <row r="108" customFormat="false" ht="15" hidden="false" customHeight="false" outlineLevel="0" collapsed="false">
      <c r="A108" s="136"/>
      <c r="B108" s="137"/>
      <c r="C108" s="138" t="n">
        <v>27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40" t="n">
        <f aca="false">SUM(D108:O108)</f>
        <v>0</v>
      </c>
    </row>
    <row r="109" customFormat="false" ht="15" hidden="false" customHeight="true" outlineLevel="0" collapsed="false">
      <c r="A109" s="136" t="n">
        <v>153</v>
      </c>
      <c r="B109" s="137" t="s">
        <v>657</v>
      </c>
      <c r="C109" s="138" t="n">
        <v>11</v>
      </c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40" t="n">
        <f aca="false">SUM(D109:O109)</f>
        <v>0</v>
      </c>
    </row>
    <row r="110" customFormat="false" ht="15" hidden="false" customHeight="false" outlineLevel="0" collapsed="false">
      <c r="A110" s="136"/>
      <c r="B110" s="137"/>
      <c r="C110" s="138" t="n">
        <v>14</v>
      </c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40" t="n">
        <f aca="false">SUM(D110:O110)</f>
        <v>0</v>
      </c>
    </row>
    <row r="111" customFormat="false" ht="15" hidden="false" customHeight="false" outlineLevel="0" collapsed="false">
      <c r="A111" s="136"/>
      <c r="B111" s="137"/>
      <c r="C111" s="138" t="n">
        <v>15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40" t="n">
        <f aca="false">SUM(D111:O111)</f>
        <v>0</v>
      </c>
    </row>
    <row r="112" customFormat="false" ht="15" hidden="false" customHeight="false" outlineLevel="0" collapsed="false">
      <c r="A112" s="136"/>
      <c r="B112" s="137"/>
      <c r="C112" s="138" t="n">
        <v>16</v>
      </c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40" t="n">
        <f aca="false">SUM(D112:O112)</f>
        <v>0</v>
      </c>
    </row>
    <row r="113" customFormat="false" ht="15" hidden="false" customHeight="false" outlineLevel="0" collapsed="false">
      <c r="A113" s="136"/>
      <c r="B113" s="137"/>
      <c r="C113" s="138" t="n">
        <v>17</v>
      </c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40" t="n">
        <f aca="false">SUM(D113:O113)</f>
        <v>0</v>
      </c>
    </row>
    <row r="114" customFormat="false" ht="15" hidden="false" customHeight="true" outlineLevel="0" collapsed="false">
      <c r="A114" s="136" t="n">
        <v>154</v>
      </c>
      <c r="B114" s="137" t="s">
        <v>658</v>
      </c>
      <c r="C114" s="138" t="n">
        <v>11</v>
      </c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40" t="n">
        <f aca="false">SUM(D114:O114)</f>
        <v>0</v>
      </c>
    </row>
    <row r="115" customFormat="false" ht="15" hidden="false" customHeight="false" outlineLevel="0" collapsed="false">
      <c r="A115" s="136"/>
      <c r="B115" s="137"/>
      <c r="C115" s="138" t="n">
        <v>14</v>
      </c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40" t="n">
        <f aca="false">SUM(D115:O115)</f>
        <v>0</v>
      </c>
    </row>
    <row r="116" customFormat="false" ht="15" hidden="false" customHeight="false" outlineLevel="0" collapsed="false">
      <c r="A116" s="136"/>
      <c r="B116" s="137"/>
      <c r="C116" s="138" t="n">
        <v>15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40" t="n">
        <f aca="false">SUM(D116:O116)</f>
        <v>0</v>
      </c>
    </row>
    <row r="117" customFormat="false" ht="15" hidden="false" customHeight="false" outlineLevel="0" collapsed="false">
      <c r="A117" s="136"/>
      <c r="B117" s="137"/>
      <c r="C117" s="138" t="n">
        <v>16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40" t="n">
        <f aca="false">SUM(D117:O117)</f>
        <v>0</v>
      </c>
    </row>
    <row r="118" customFormat="false" ht="15" hidden="false" customHeight="false" outlineLevel="0" collapsed="false">
      <c r="A118" s="136"/>
      <c r="B118" s="137"/>
      <c r="C118" s="138" t="n">
        <v>17</v>
      </c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40" t="n">
        <f aca="false">SUM(D118:O118)</f>
        <v>0</v>
      </c>
    </row>
    <row r="119" customFormat="false" ht="15" hidden="false" customHeight="false" outlineLevel="0" collapsed="false">
      <c r="A119" s="136"/>
      <c r="B119" s="137"/>
      <c r="C119" s="138" t="n">
        <v>25</v>
      </c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40" t="n">
        <f aca="false">SUM(D119:O119)</f>
        <v>0</v>
      </c>
    </row>
    <row r="120" customFormat="false" ht="15" hidden="false" customHeight="true" outlineLevel="0" collapsed="false">
      <c r="A120" s="136" t="n">
        <v>155</v>
      </c>
      <c r="B120" s="137" t="s">
        <v>659</v>
      </c>
      <c r="C120" s="138" t="n">
        <v>11</v>
      </c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40" t="n">
        <f aca="false">SUM(D120:O120)</f>
        <v>0</v>
      </c>
    </row>
    <row r="121" customFormat="false" ht="15" hidden="false" customHeight="false" outlineLevel="0" collapsed="false">
      <c r="A121" s="136"/>
      <c r="B121" s="137"/>
      <c r="C121" s="138" t="n">
        <v>14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40" t="n">
        <f aca="false">SUM(D121:O121)</f>
        <v>0</v>
      </c>
    </row>
    <row r="122" customFormat="false" ht="15" hidden="false" customHeight="false" outlineLevel="0" collapsed="false">
      <c r="A122" s="136"/>
      <c r="B122" s="137"/>
      <c r="C122" s="138" t="n">
        <v>15</v>
      </c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40" t="n">
        <f aca="false">SUM(D122:O122)</f>
        <v>0</v>
      </c>
    </row>
    <row r="123" customFormat="false" ht="15" hidden="false" customHeight="false" outlineLevel="0" collapsed="false">
      <c r="A123" s="136"/>
      <c r="B123" s="137"/>
      <c r="C123" s="138" t="n">
        <v>16</v>
      </c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40" t="n">
        <f aca="false">SUM(D123:O123)</f>
        <v>0</v>
      </c>
    </row>
    <row r="124" customFormat="false" ht="15" hidden="false" customHeight="false" outlineLevel="0" collapsed="false">
      <c r="A124" s="136"/>
      <c r="B124" s="137"/>
      <c r="C124" s="138" t="n">
        <v>17</v>
      </c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40" t="n">
        <f aca="false">SUM(D124:O124)</f>
        <v>0</v>
      </c>
    </row>
    <row r="125" customFormat="false" ht="15" hidden="false" customHeight="true" outlineLevel="0" collapsed="false">
      <c r="A125" s="136" t="n">
        <v>159</v>
      </c>
      <c r="B125" s="137" t="s">
        <v>660</v>
      </c>
      <c r="C125" s="138" t="n">
        <v>11</v>
      </c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40" t="n">
        <f aca="false">SUM(D125:O125)</f>
        <v>0</v>
      </c>
    </row>
    <row r="126" customFormat="false" ht="15" hidden="false" customHeight="false" outlineLevel="0" collapsed="false">
      <c r="A126" s="136"/>
      <c r="B126" s="137"/>
      <c r="C126" s="138" t="n">
        <v>14</v>
      </c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40" t="n">
        <f aca="false">SUM(D126:O126)</f>
        <v>0</v>
      </c>
    </row>
    <row r="127" customFormat="false" ht="15" hidden="false" customHeight="false" outlineLevel="0" collapsed="false">
      <c r="A127" s="136"/>
      <c r="B127" s="137"/>
      <c r="C127" s="138" t="n">
        <v>15</v>
      </c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40" t="n">
        <f aca="false">SUM(D127:O127)</f>
        <v>0</v>
      </c>
    </row>
    <row r="128" customFormat="false" ht="15" hidden="false" customHeight="false" outlineLevel="0" collapsed="false">
      <c r="A128" s="136"/>
      <c r="B128" s="137"/>
      <c r="C128" s="138" t="n">
        <v>16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40" t="n">
        <f aca="false">SUM(D128:O128)</f>
        <v>0</v>
      </c>
    </row>
    <row r="129" customFormat="false" ht="15" hidden="false" customHeight="false" outlineLevel="0" collapsed="false">
      <c r="A129" s="136"/>
      <c r="B129" s="137"/>
      <c r="C129" s="138" t="n">
        <v>17</v>
      </c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40" t="n">
        <f aca="false">SUM(D129:O129)</f>
        <v>0</v>
      </c>
    </row>
    <row r="130" customFormat="false" ht="15" hidden="false" customHeight="true" outlineLevel="0" collapsed="false">
      <c r="A130" s="133" t="n">
        <v>1600</v>
      </c>
      <c r="B130" s="134" t="s">
        <v>661</v>
      </c>
      <c r="C130" s="134"/>
      <c r="D130" s="135" t="n">
        <f aca="false">SUM(D131:D136)</f>
        <v>0</v>
      </c>
      <c r="E130" s="135" t="n">
        <f aca="false">SUM(E131:E136)</f>
        <v>0</v>
      </c>
      <c r="F130" s="135" t="n">
        <f aca="false">SUM(F131:F136)</f>
        <v>0</v>
      </c>
      <c r="G130" s="135" t="n">
        <f aca="false">SUM(G131:G136)</f>
        <v>0</v>
      </c>
      <c r="H130" s="135" t="n">
        <f aca="false">SUM(H131:H136)</f>
        <v>0</v>
      </c>
      <c r="I130" s="135" t="n">
        <f aca="false">SUM(I131:I136)</f>
        <v>0</v>
      </c>
      <c r="J130" s="135" t="n">
        <f aca="false">SUM(J131:J136)</f>
        <v>0</v>
      </c>
      <c r="K130" s="135" t="n">
        <f aca="false">SUM(K131:K136)</f>
        <v>0</v>
      </c>
      <c r="L130" s="135" t="n">
        <f aca="false">SUM(L131:L136)</f>
        <v>0</v>
      </c>
      <c r="M130" s="135" t="n">
        <f aca="false">SUM(M131:M136)</f>
        <v>0</v>
      </c>
      <c r="N130" s="135" t="n">
        <f aca="false">SUM(N131:N136)</f>
        <v>0</v>
      </c>
      <c r="O130" s="135" t="n">
        <f aca="false">SUM(O131:O136)</f>
        <v>0</v>
      </c>
      <c r="P130" s="135" t="n">
        <f aca="false">SUM(P131:P136)</f>
        <v>0</v>
      </c>
    </row>
    <row r="131" customFormat="false" ht="15" hidden="false" customHeight="true" outlineLevel="0" collapsed="false">
      <c r="A131" s="136" t="n">
        <v>161</v>
      </c>
      <c r="B131" s="137" t="s">
        <v>662</v>
      </c>
      <c r="C131" s="138" t="n">
        <v>11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40" t="n">
        <f aca="false">SUM(D131:O131)</f>
        <v>0</v>
      </c>
    </row>
    <row r="132" customFormat="false" ht="15" hidden="false" customHeight="false" outlineLevel="0" collapsed="false">
      <c r="A132" s="136"/>
      <c r="B132" s="137"/>
      <c r="C132" s="138" t="n">
        <v>14</v>
      </c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40" t="n">
        <f aca="false">SUM(D132:O132)</f>
        <v>0</v>
      </c>
    </row>
    <row r="133" customFormat="false" ht="15" hidden="false" customHeight="false" outlineLevel="0" collapsed="false">
      <c r="A133" s="136"/>
      <c r="B133" s="137"/>
      <c r="C133" s="138" t="n">
        <v>15</v>
      </c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40" t="n">
        <f aca="false">SUM(D133:O133)</f>
        <v>0</v>
      </c>
    </row>
    <row r="134" customFormat="false" ht="15" hidden="false" customHeight="false" outlineLevel="0" collapsed="false">
      <c r="A134" s="136"/>
      <c r="B134" s="137"/>
      <c r="C134" s="138" t="n">
        <v>16</v>
      </c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40" t="n">
        <f aca="false">SUM(D134:O134)</f>
        <v>0</v>
      </c>
    </row>
    <row r="135" customFormat="false" ht="15" hidden="false" customHeight="false" outlineLevel="0" collapsed="false">
      <c r="A135" s="136"/>
      <c r="B135" s="137"/>
      <c r="C135" s="138" t="n">
        <v>17</v>
      </c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40" t="n">
        <f aca="false">SUM(D135:O135)</f>
        <v>0</v>
      </c>
    </row>
    <row r="136" customFormat="false" ht="15" hidden="false" customHeight="false" outlineLevel="0" collapsed="false">
      <c r="A136" s="136"/>
      <c r="B136" s="137"/>
      <c r="C136" s="138" t="n">
        <v>25</v>
      </c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40" t="n">
        <f aca="false">SUM(D136:O136)</f>
        <v>0</v>
      </c>
    </row>
    <row r="137" customFormat="false" ht="15" hidden="false" customHeight="true" outlineLevel="0" collapsed="false">
      <c r="A137" s="133" t="n">
        <v>1700</v>
      </c>
      <c r="B137" s="134" t="s">
        <v>663</v>
      </c>
      <c r="C137" s="134"/>
      <c r="D137" s="135" t="n">
        <f aca="false">SUM(D138:D147)</f>
        <v>0</v>
      </c>
      <c r="E137" s="135" t="n">
        <f aca="false">SUM(E138:E147)</f>
        <v>0</v>
      </c>
      <c r="F137" s="135" t="n">
        <f aca="false">SUM(F138:F147)</f>
        <v>0</v>
      </c>
      <c r="G137" s="135" t="n">
        <f aca="false">SUM(G138:G147)</f>
        <v>0</v>
      </c>
      <c r="H137" s="135" t="n">
        <f aca="false">SUM(H138:H147)</f>
        <v>0</v>
      </c>
      <c r="I137" s="135" t="n">
        <f aca="false">SUM(I138:I147)</f>
        <v>0</v>
      </c>
      <c r="J137" s="135" t="n">
        <f aca="false">SUM(J138:J147)</f>
        <v>0</v>
      </c>
      <c r="K137" s="135" t="n">
        <f aca="false">SUM(K138:K147)</f>
        <v>0</v>
      </c>
      <c r="L137" s="135" t="n">
        <f aca="false">SUM(L138:L147)</f>
        <v>0</v>
      </c>
      <c r="M137" s="135" t="n">
        <f aca="false">SUM(M138:M147)</f>
        <v>0</v>
      </c>
      <c r="N137" s="135" t="n">
        <f aca="false">SUM(N138:N147)</f>
        <v>0</v>
      </c>
      <c r="O137" s="135" t="n">
        <f aca="false">SUM(O138:O147)</f>
        <v>0</v>
      </c>
      <c r="P137" s="135" t="n">
        <f aca="false">SUM(P138:P147)</f>
        <v>0</v>
      </c>
    </row>
    <row r="138" customFormat="false" ht="15" hidden="false" customHeight="true" outlineLevel="0" collapsed="false">
      <c r="A138" s="136" t="n">
        <v>171</v>
      </c>
      <c r="B138" s="137" t="s">
        <v>664</v>
      </c>
      <c r="C138" s="138" t="n">
        <v>11</v>
      </c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40" t="n">
        <f aca="false">SUM(D138:O138)</f>
        <v>0</v>
      </c>
    </row>
    <row r="139" customFormat="false" ht="15" hidden="false" customHeight="false" outlineLevel="0" collapsed="false">
      <c r="A139" s="136"/>
      <c r="B139" s="137"/>
      <c r="C139" s="138" t="n">
        <v>14</v>
      </c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40" t="n">
        <f aca="false">SUM(D139:O139)</f>
        <v>0</v>
      </c>
    </row>
    <row r="140" customFormat="false" ht="15" hidden="false" customHeight="false" outlineLevel="0" collapsed="false">
      <c r="A140" s="136"/>
      <c r="B140" s="137"/>
      <c r="C140" s="138" t="n">
        <v>15</v>
      </c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40" t="n">
        <f aca="false">SUM(D140:O140)</f>
        <v>0</v>
      </c>
    </row>
    <row r="141" customFormat="false" ht="15" hidden="false" customHeight="false" outlineLevel="0" collapsed="false">
      <c r="A141" s="136"/>
      <c r="B141" s="137"/>
      <c r="C141" s="138" t="n">
        <v>16</v>
      </c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40" t="n">
        <f aca="false">SUM(D141:O141)</f>
        <v>0</v>
      </c>
    </row>
    <row r="142" customFormat="false" ht="15" hidden="false" customHeight="false" outlineLevel="0" collapsed="false">
      <c r="A142" s="136"/>
      <c r="B142" s="137"/>
      <c r="C142" s="138" t="n">
        <v>17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40" t="n">
        <f aca="false">SUM(D142:O142)</f>
        <v>0</v>
      </c>
    </row>
    <row r="143" customFormat="false" ht="15" hidden="false" customHeight="true" outlineLevel="0" collapsed="false">
      <c r="A143" s="136" t="n">
        <v>172</v>
      </c>
      <c r="B143" s="137" t="s">
        <v>665</v>
      </c>
      <c r="C143" s="138" t="n">
        <v>11</v>
      </c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40" t="n">
        <f aca="false">SUM(D143:O143)</f>
        <v>0</v>
      </c>
    </row>
    <row r="144" customFormat="false" ht="15" hidden="false" customHeight="false" outlineLevel="0" collapsed="false">
      <c r="A144" s="136"/>
      <c r="B144" s="137"/>
      <c r="C144" s="138" t="n">
        <v>14</v>
      </c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40" t="n">
        <f aca="false">SUM(D144:O144)</f>
        <v>0</v>
      </c>
    </row>
    <row r="145" customFormat="false" ht="15" hidden="false" customHeight="false" outlineLevel="0" collapsed="false">
      <c r="A145" s="136"/>
      <c r="B145" s="137"/>
      <c r="C145" s="138" t="n">
        <v>15</v>
      </c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40" t="n">
        <f aca="false">SUM(D145:O145)</f>
        <v>0</v>
      </c>
    </row>
    <row r="146" customFormat="false" ht="15" hidden="false" customHeight="false" outlineLevel="0" collapsed="false">
      <c r="A146" s="136"/>
      <c r="B146" s="137"/>
      <c r="C146" s="138" t="n">
        <v>16</v>
      </c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40" t="n">
        <f aca="false">SUM(D146:O146)</f>
        <v>0</v>
      </c>
    </row>
    <row r="147" customFormat="false" ht="15" hidden="false" customHeight="false" outlineLevel="0" collapsed="false">
      <c r="A147" s="136"/>
      <c r="B147" s="137"/>
      <c r="C147" s="138" t="n">
        <v>17</v>
      </c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40" t="n">
        <f aca="false">SUM(D147:O147)</f>
        <v>0</v>
      </c>
    </row>
    <row r="148" customFormat="false" ht="15" hidden="false" customHeight="true" outlineLevel="0" collapsed="false">
      <c r="A148" s="146" t="n">
        <v>2000</v>
      </c>
      <c r="B148" s="130" t="s">
        <v>666</v>
      </c>
      <c r="C148" s="130"/>
      <c r="D148" s="147" t="n">
        <f aca="false">D149+D190+D207+D217+D290+D332+D344+D373+D395</f>
        <v>26390</v>
      </c>
      <c r="E148" s="148" t="n">
        <f aca="false">E149+E190+E207+E217+E290+E332+E344+E373+E395</f>
        <v>25190</v>
      </c>
      <c r="F148" s="148" t="n">
        <f aca="false">F149+F190+F207+F217+F290+F332+F344+F373+F395</f>
        <v>34190</v>
      </c>
      <c r="G148" s="148" t="n">
        <f aca="false">G149+G190+G207+G217+G290+G332+G344+G373+G395</f>
        <v>34190</v>
      </c>
      <c r="H148" s="148" t="n">
        <f aca="false">H149+H190+H207+H217+H290+H332+H344+H373+H395</f>
        <v>32690</v>
      </c>
      <c r="I148" s="148" t="n">
        <f aca="false">I149+I190+I207+I217+I290+I332+I344+I373+I395</f>
        <v>25190</v>
      </c>
      <c r="J148" s="148" t="n">
        <f aca="false">J149+J190+J207+J217+J290+J332+J344+J373+J395</f>
        <v>24205</v>
      </c>
      <c r="K148" s="148" t="n">
        <f aca="false">K149+K190+K207+K217+K290+K332+K344+K373+K395</f>
        <v>32630</v>
      </c>
      <c r="L148" s="148" t="n">
        <f aca="false">L149+L190+L207+L217+L290+L332+L344+L373+L395</f>
        <v>24530</v>
      </c>
      <c r="M148" s="148" t="n">
        <f aca="false">M149+M190+M207+M217+M290+M332+M344+M373+M395</f>
        <v>23630</v>
      </c>
      <c r="N148" s="148" t="n">
        <f aca="false">N149+N190+N207+N217+N290+N332+N344+N373+N395</f>
        <v>32630</v>
      </c>
      <c r="O148" s="148" t="n">
        <f aca="false">O149+O190+O207+O217+O290+O332+O344+O373+O395</f>
        <v>23630</v>
      </c>
      <c r="P148" s="149" t="n">
        <f aca="false">P149+P190+P207+P217+P290+P332+P344+P373+P395</f>
        <v>339095</v>
      </c>
    </row>
    <row r="149" customFormat="false" ht="30" hidden="false" customHeight="true" outlineLevel="0" collapsed="false">
      <c r="A149" s="133" t="n">
        <v>2100</v>
      </c>
      <c r="B149" s="134" t="s">
        <v>667</v>
      </c>
      <c r="C149" s="134"/>
      <c r="D149" s="150" t="n">
        <f aca="false">SUM(D150:D189)</f>
        <v>4650</v>
      </c>
      <c r="E149" s="150" t="n">
        <f aca="false">SUM(E150:E189)</f>
        <v>3450</v>
      </c>
      <c r="F149" s="150" t="n">
        <f aca="false">SUM(F150:F189)</f>
        <v>12450</v>
      </c>
      <c r="G149" s="150" t="n">
        <f aca="false">SUM(G150:G189)</f>
        <v>12450</v>
      </c>
      <c r="H149" s="150" t="n">
        <f aca="false">SUM(H150:H189)</f>
        <v>10950</v>
      </c>
      <c r="I149" s="150" t="n">
        <f aca="false">SUM(I150:I189)</f>
        <v>3450</v>
      </c>
      <c r="J149" s="150" t="n">
        <f aca="false">SUM(J150:J189)</f>
        <v>3450</v>
      </c>
      <c r="K149" s="150" t="n">
        <f aca="false">SUM(K150:K189)</f>
        <v>12450</v>
      </c>
      <c r="L149" s="150" t="n">
        <f aca="false">SUM(L150:L189)</f>
        <v>4350</v>
      </c>
      <c r="M149" s="150" t="n">
        <f aca="false">SUM(M150:M189)</f>
        <v>3450</v>
      </c>
      <c r="N149" s="150" t="n">
        <f aca="false">SUM(N150:N189)</f>
        <v>12450</v>
      </c>
      <c r="O149" s="150" t="n">
        <f aca="false">SUM(O150:O189)</f>
        <v>3450</v>
      </c>
      <c r="P149" s="150" t="n">
        <f aca="false">SUM(P150:P189)</f>
        <v>87000</v>
      </c>
    </row>
    <row r="150" customFormat="false" ht="15" hidden="false" customHeight="true" outlineLevel="0" collapsed="false">
      <c r="A150" s="144" t="n">
        <v>211</v>
      </c>
      <c r="B150" s="145" t="s">
        <v>668</v>
      </c>
      <c r="C150" s="138" t="n">
        <v>11</v>
      </c>
      <c r="D150" s="109" t="n">
        <v>0</v>
      </c>
      <c r="E150" s="109" t="n">
        <v>0</v>
      </c>
      <c r="F150" s="109" t="n">
        <v>9000</v>
      </c>
      <c r="G150" s="109" t="n">
        <v>9000</v>
      </c>
      <c r="H150" s="109" t="n">
        <v>6000</v>
      </c>
      <c r="I150" s="109" t="n">
        <v>0</v>
      </c>
      <c r="J150" s="109" t="n">
        <v>0</v>
      </c>
      <c r="K150" s="109" t="n">
        <v>9000</v>
      </c>
      <c r="L150" s="109" t="n">
        <v>0</v>
      </c>
      <c r="M150" s="109" t="n">
        <v>0</v>
      </c>
      <c r="N150" s="109" t="n">
        <v>9000</v>
      </c>
      <c r="O150" s="109" t="n">
        <v>0</v>
      </c>
      <c r="P150" s="151" t="n">
        <f aca="false">SUM(D150:O150)</f>
        <v>42000</v>
      </c>
    </row>
    <row r="151" customFormat="false" ht="15" hidden="false" customHeight="false" outlineLevel="0" collapsed="false">
      <c r="A151" s="144"/>
      <c r="B151" s="145"/>
      <c r="C151" s="138" t="n">
        <v>14</v>
      </c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51" t="n">
        <f aca="false">SUM(D151:O151)</f>
        <v>0</v>
      </c>
    </row>
    <row r="152" customFormat="false" ht="15" hidden="false" customHeight="false" outlineLevel="0" collapsed="false">
      <c r="A152" s="144"/>
      <c r="B152" s="145"/>
      <c r="C152" s="138" t="n">
        <v>15</v>
      </c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51" t="n">
        <f aca="false">SUM(D152:O152)</f>
        <v>0</v>
      </c>
    </row>
    <row r="153" customFormat="false" ht="15" hidden="false" customHeight="false" outlineLevel="0" collapsed="false">
      <c r="A153" s="144"/>
      <c r="B153" s="145"/>
      <c r="C153" s="138" t="n">
        <v>16</v>
      </c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51" t="n">
        <f aca="false">SUM(D153:O153)</f>
        <v>0</v>
      </c>
    </row>
    <row r="154" customFormat="false" ht="15" hidden="false" customHeight="false" outlineLevel="0" collapsed="false">
      <c r="A154" s="144"/>
      <c r="B154" s="145"/>
      <c r="C154" s="138" t="n">
        <v>17</v>
      </c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51" t="n">
        <f aca="false">SUM(D154:O154)</f>
        <v>0</v>
      </c>
    </row>
    <row r="155" customFormat="false" ht="15" hidden="false" customHeight="true" outlineLevel="0" collapsed="false">
      <c r="A155" s="144" t="n">
        <v>212</v>
      </c>
      <c r="B155" s="145" t="s">
        <v>669</v>
      </c>
      <c r="C155" s="138" t="n">
        <v>11</v>
      </c>
      <c r="D155" s="109" t="n">
        <v>950</v>
      </c>
      <c r="E155" s="109" t="n">
        <v>950</v>
      </c>
      <c r="F155" s="109" t="n">
        <v>950</v>
      </c>
      <c r="G155" s="109" t="n">
        <v>950</v>
      </c>
      <c r="H155" s="109" t="n">
        <v>950</v>
      </c>
      <c r="I155" s="109" t="n">
        <v>950</v>
      </c>
      <c r="J155" s="109" t="n">
        <v>950</v>
      </c>
      <c r="K155" s="109" t="n">
        <v>950</v>
      </c>
      <c r="L155" s="109" t="n">
        <v>950</v>
      </c>
      <c r="M155" s="109" t="n">
        <v>950</v>
      </c>
      <c r="N155" s="109" t="n">
        <v>950</v>
      </c>
      <c r="O155" s="109" t="n">
        <v>950</v>
      </c>
      <c r="P155" s="151" t="n">
        <f aca="false">SUM(D155:O155)</f>
        <v>11400</v>
      </c>
    </row>
    <row r="156" customFormat="false" ht="15" hidden="false" customHeight="false" outlineLevel="0" collapsed="false">
      <c r="A156" s="144"/>
      <c r="B156" s="145"/>
      <c r="C156" s="138" t="n">
        <v>14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51" t="n">
        <f aca="false">SUM(D156:O156)</f>
        <v>0</v>
      </c>
    </row>
    <row r="157" customFormat="false" ht="15" hidden="false" customHeight="false" outlineLevel="0" collapsed="false">
      <c r="A157" s="144"/>
      <c r="B157" s="145"/>
      <c r="C157" s="138" t="n">
        <v>15</v>
      </c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51" t="n">
        <f aca="false">SUM(D157:O157)</f>
        <v>0</v>
      </c>
    </row>
    <row r="158" customFormat="false" ht="15" hidden="false" customHeight="false" outlineLevel="0" collapsed="false">
      <c r="A158" s="144"/>
      <c r="B158" s="145"/>
      <c r="C158" s="138" t="n">
        <v>16</v>
      </c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51" t="n">
        <f aca="false">SUM(D158:O158)</f>
        <v>0</v>
      </c>
    </row>
    <row r="159" customFormat="false" ht="15" hidden="false" customHeight="false" outlineLevel="0" collapsed="false">
      <c r="A159" s="144"/>
      <c r="B159" s="145"/>
      <c r="C159" s="138" t="n">
        <v>17</v>
      </c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51" t="n">
        <f aca="false">SUM(D159:O159)</f>
        <v>0</v>
      </c>
    </row>
    <row r="160" customFormat="false" ht="15" hidden="false" customHeight="true" outlineLevel="0" collapsed="false">
      <c r="A160" s="144" t="n">
        <v>213</v>
      </c>
      <c r="B160" s="145" t="s">
        <v>670</v>
      </c>
      <c r="C160" s="138" t="n">
        <v>11</v>
      </c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51" t="n">
        <f aca="false">SUM(D160:O160)</f>
        <v>0</v>
      </c>
    </row>
    <row r="161" customFormat="false" ht="15" hidden="false" customHeight="false" outlineLevel="0" collapsed="false">
      <c r="A161" s="144"/>
      <c r="B161" s="145"/>
      <c r="C161" s="138" t="n">
        <v>14</v>
      </c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51" t="n">
        <f aca="false">SUM(D161:O161)</f>
        <v>0</v>
      </c>
    </row>
    <row r="162" customFormat="false" ht="15" hidden="false" customHeight="false" outlineLevel="0" collapsed="false">
      <c r="A162" s="144"/>
      <c r="B162" s="145"/>
      <c r="C162" s="138" t="n">
        <v>15</v>
      </c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51" t="n">
        <f aca="false">SUM(D162:O162)</f>
        <v>0</v>
      </c>
    </row>
    <row r="163" customFormat="false" ht="15" hidden="false" customHeight="false" outlineLevel="0" collapsed="false">
      <c r="A163" s="144"/>
      <c r="B163" s="145"/>
      <c r="C163" s="138" t="n">
        <v>16</v>
      </c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51" t="n">
        <f aca="false">SUM(D163:O163)</f>
        <v>0</v>
      </c>
    </row>
    <row r="164" customFormat="false" ht="15" hidden="false" customHeight="false" outlineLevel="0" collapsed="false">
      <c r="A164" s="144"/>
      <c r="B164" s="145"/>
      <c r="C164" s="138" t="n">
        <v>17</v>
      </c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51" t="n">
        <f aca="false">SUM(D164:O164)</f>
        <v>0</v>
      </c>
    </row>
    <row r="165" customFormat="false" ht="15" hidden="false" customHeight="true" outlineLevel="0" collapsed="false">
      <c r="A165" s="144" t="n">
        <v>214</v>
      </c>
      <c r="B165" s="145" t="s">
        <v>671</v>
      </c>
      <c r="C165" s="138" t="n">
        <v>11</v>
      </c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51" t="n">
        <f aca="false">SUM(D165:O165)</f>
        <v>0</v>
      </c>
    </row>
    <row r="166" customFormat="false" ht="15" hidden="false" customHeight="false" outlineLevel="0" collapsed="false">
      <c r="A166" s="144"/>
      <c r="B166" s="145"/>
      <c r="C166" s="138" t="n">
        <v>14</v>
      </c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51" t="n">
        <f aca="false">SUM(D166:O166)</f>
        <v>0</v>
      </c>
    </row>
    <row r="167" customFormat="false" ht="15" hidden="false" customHeight="false" outlineLevel="0" collapsed="false">
      <c r="A167" s="144"/>
      <c r="B167" s="145"/>
      <c r="C167" s="138" t="n">
        <v>15</v>
      </c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51" t="n">
        <f aca="false">SUM(D167:O167)</f>
        <v>0</v>
      </c>
    </row>
    <row r="168" customFormat="false" ht="15" hidden="false" customHeight="false" outlineLevel="0" collapsed="false">
      <c r="A168" s="144"/>
      <c r="B168" s="145"/>
      <c r="C168" s="138" t="n">
        <v>16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51" t="n">
        <f aca="false">SUM(D168:O168)</f>
        <v>0</v>
      </c>
    </row>
    <row r="169" customFormat="false" ht="15" hidden="false" customHeight="false" outlineLevel="0" collapsed="false">
      <c r="A169" s="144"/>
      <c r="B169" s="145"/>
      <c r="C169" s="138" t="n">
        <v>17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51" t="n">
        <f aca="false">SUM(D169:O169)</f>
        <v>0</v>
      </c>
    </row>
    <row r="170" customFormat="false" ht="15" hidden="false" customHeight="true" outlineLevel="0" collapsed="false">
      <c r="A170" s="144" t="n">
        <v>215</v>
      </c>
      <c r="B170" s="145" t="s">
        <v>672</v>
      </c>
      <c r="C170" s="138" t="n">
        <v>11</v>
      </c>
      <c r="D170" s="109" t="n">
        <v>1200</v>
      </c>
      <c r="E170" s="109" t="n">
        <v>0</v>
      </c>
      <c r="F170" s="109" t="n">
        <v>0</v>
      </c>
      <c r="G170" s="109" t="n">
        <v>0</v>
      </c>
      <c r="H170" s="109" t="n">
        <v>1500</v>
      </c>
      <c r="I170" s="109" t="n">
        <v>0</v>
      </c>
      <c r="J170" s="109" t="n">
        <v>0</v>
      </c>
      <c r="K170" s="109" t="n">
        <v>0</v>
      </c>
      <c r="L170" s="109" t="n">
        <v>900</v>
      </c>
      <c r="M170" s="109" t="n">
        <v>0</v>
      </c>
      <c r="N170" s="109" t="n">
        <v>0</v>
      </c>
      <c r="O170" s="109" t="n">
        <v>0</v>
      </c>
      <c r="P170" s="151" t="n">
        <f aca="false">SUM(D170:O170)</f>
        <v>3600</v>
      </c>
    </row>
    <row r="171" customFormat="false" ht="15" hidden="false" customHeight="false" outlineLevel="0" collapsed="false">
      <c r="A171" s="144"/>
      <c r="B171" s="145"/>
      <c r="C171" s="138" t="n">
        <v>14</v>
      </c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51" t="n">
        <f aca="false">SUM(D171:O171)</f>
        <v>0</v>
      </c>
    </row>
    <row r="172" customFormat="false" ht="15" hidden="false" customHeight="false" outlineLevel="0" collapsed="false">
      <c r="A172" s="144"/>
      <c r="B172" s="145"/>
      <c r="C172" s="138" t="n">
        <v>15</v>
      </c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51" t="n">
        <f aca="false">SUM(D172:O172)</f>
        <v>0</v>
      </c>
    </row>
    <row r="173" customFormat="false" ht="15" hidden="false" customHeight="false" outlineLevel="0" collapsed="false">
      <c r="A173" s="144"/>
      <c r="B173" s="145"/>
      <c r="C173" s="138" t="n">
        <v>16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51" t="n">
        <f aca="false">SUM(D173:O173)</f>
        <v>0</v>
      </c>
    </row>
    <row r="174" customFormat="false" ht="15" hidden="false" customHeight="false" outlineLevel="0" collapsed="false">
      <c r="A174" s="144"/>
      <c r="B174" s="145"/>
      <c r="C174" s="138" t="n">
        <v>17</v>
      </c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51" t="n">
        <f aca="false">SUM(D174:O174)</f>
        <v>0</v>
      </c>
    </row>
    <row r="175" customFormat="false" ht="15" hidden="false" customHeight="true" outlineLevel="0" collapsed="false">
      <c r="A175" s="144" t="n">
        <v>216</v>
      </c>
      <c r="B175" s="145" t="s">
        <v>673</v>
      </c>
      <c r="C175" s="138" t="n">
        <v>11</v>
      </c>
      <c r="D175" s="109" t="n">
        <v>1200</v>
      </c>
      <c r="E175" s="109" t="n">
        <v>1200</v>
      </c>
      <c r="F175" s="109" t="n">
        <v>1200</v>
      </c>
      <c r="G175" s="109" t="n">
        <v>1200</v>
      </c>
      <c r="H175" s="109" t="n">
        <v>1200</v>
      </c>
      <c r="I175" s="109" t="n">
        <v>1200</v>
      </c>
      <c r="J175" s="109" t="n">
        <v>1200</v>
      </c>
      <c r="K175" s="109" t="n">
        <v>1200</v>
      </c>
      <c r="L175" s="109" t="n">
        <v>1200</v>
      </c>
      <c r="M175" s="109" t="n">
        <v>1200</v>
      </c>
      <c r="N175" s="109" t="n">
        <v>1200</v>
      </c>
      <c r="O175" s="109" t="n">
        <v>1200</v>
      </c>
      <c r="P175" s="151" t="n">
        <f aca="false">SUM(D175:O175)</f>
        <v>14400</v>
      </c>
    </row>
    <row r="176" customFormat="false" ht="15" hidden="false" customHeight="false" outlineLevel="0" collapsed="false">
      <c r="A176" s="144"/>
      <c r="B176" s="145"/>
      <c r="C176" s="138" t="n">
        <v>14</v>
      </c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51" t="n">
        <f aca="false">SUM(D176:O176)</f>
        <v>0</v>
      </c>
    </row>
    <row r="177" customFormat="false" ht="15" hidden="false" customHeight="false" outlineLevel="0" collapsed="false">
      <c r="A177" s="144"/>
      <c r="B177" s="145"/>
      <c r="C177" s="138" t="n">
        <v>15</v>
      </c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51" t="n">
        <f aca="false">SUM(D177:O177)</f>
        <v>0</v>
      </c>
    </row>
    <row r="178" customFormat="false" ht="15" hidden="false" customHeight="false" outlineLevel="0" collapsed="false">
      <c r="A178" s="144"/>
      <c r="B178" s="145"/>
      <c r="C178" s="138" t="n">
        <v>16</v>
      </c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51" t="n">
        <f aca="false">SUM(D178:O178)</f>
        <v>0</v>
      </c>
    </row>
    <row r="179" customFormat="false" ht="15" hidden="false" customHeight="false" outlineLevel="0" collapsed="false">
      <c r="A179" s="144"/>
      <c r="B179" s="145"/>
      <c r="C179" s="138" t="n">
        <v>17</v>
      </c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51" t="n">
        <f aca="false">SUM(D179:O179)</f>
        <v>0</v>
      </c>
    </row>
    <row r="180" customFormat="false" ht="15" hidden="false" customHeight="true" outlineLevel="0" collapsed="false">
      <c r="A180" s="144" t="n">
        <v>217</v>
      </c>
      <c r="B180" s="145" t="s">
        <v>674</v>
      </c>
      <c r="C180" s="138" t="n">
        <v>11</v>
      </c>
      <c r="D180" s="109" t="n">
        <v>950</v>
      </c>
      <c r="E180" s="109" t="n">
        <v>950</v>
      </c>
      <c r="F180" s="109" t="n">
        <v>950</v>
      </c>
      <c r="G180" s="109" t="n">
        <v>950</v>
      </c>
      <c r="H180" s="109" t="n">
        <v>950</v>
      </c>
      <c r="I180" s="109" t="n">
        <v>950</v>
      </c>
      <c r="J180" s="109" t="n">
        <v>950</v>
      </c>
      <c r="K180" s="109" t="n">
        <v>950</v>
      </c>
      <c r="L180" s="109" t="n">
        <v>950</v>
      </c>
      <c r="M180" s="109" t="n">
        <v>950</v>
      </c>
      <c r="N180" s="109" t="n">
        <v>950</v>
      </c>
      <c r="O180" s="109" t="n">
        <v>950</v>
      </c>
      <c r="P180" s="151" t="n">
        <f aca="false">SUM(D180:O180)</f>
        <v>11400</v>
      </c>
    </row>
    <row r="181" customFormat="false" ht="15" hidden="false" customHeight="false" outlineLevel="0" collapsed="false">
      <c r="A181" s="144"/>
      <c r="B181" s="145"/>
      <c r="C181" s="138" t="n">
        <v>14</v>
      </c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51" t="n">
        <f aca="false">SUM(D181:O181)</f>
        <v>0</v>
      </c>
    </row>
    <row r="182" customFormat="false" ht="15" hidden="false" customHeight="false" outlineLevel="0" collapsed="false">
      <c r="A182" s="144"/>
      <c r="B182" s="145"/>
      <c r="C182" s="138" t="n">
        <v>15</v>
      </c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51" t="n">
        <f aca="false">SUM(D182:O182)</f>
        <v>0</v>
      </c>
    </row>
    <row r="183" customFormat="false" ht="15" hidden="false" customHeight="false" outlineLevel="0" collapsed="false">
      <c r="A183" s="144"/>
      <c r="B183" s="145"/>
      <c r="C183" s="138" t="n">
        <v>16</v>
      </c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51" t="n">
        <f aca="false">SUM(D183:O183)</f>
        <v>0</v>
      </c>
    </row>
    <row r="184" customFormat="false" ht="15" hidden="false" customHeight="false" outlineLevel="0" collapsed="false">
      <c r="A184" s="144"/>
      <c r="B184" s="145"/>
      <c r="C184" s="138" t="n">
        <v>17</v>
      </c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51" t="n">
        <f aca="false">SUM(D184:O184)</f>
        <v>0</v>
      </c>
    </row>
    <row r="185" customFormat="false" ht="15" hidden="false" customHeight="true" outlineLevel="0" collapsed="false">
      <c r="A185" s="144" t="n">
        <v>218</v>
      </c>
      <c r="B185" s="145" t="s">
        <v>675</v>
      </c>
      <c r="C185" s="138" t="n">
        <v>11</v>
      </c>
      <c r="D185" s="109" t="n">
        <v>350</v>
      </c>
      <c r="E185" s="109" t="n">
        <v>350</v>
      </c>
      <c r="F185" s="109" t="n">
        <v>350</v>
      </c>
      <c r="G185" s="109" t="n">
        <v>350</v>
      </c>
      <c r="H185" s="109" t="n">
        <v>350</v>
      </c>
      <c r="I185" s="109" t="n">
        <v>350</v>
      </c>
      <c r="J185" s="109" t="n">
        <v>350</v>
      </c>
      <c r="K185" s="109" t="n">
        <v>350</v>
      </c>
      <c r="L185" s="109" t="n">
        <v>350</v>
      </c>
      <c r="M185" s="109" t="n">
        <v>350</v>
      </c>
      <c r="N185" s="109" t="n">
        <v>350</v>
      </c>
      <c r="O185" s="109" t="n">
        <v>350</v>
      </c>
      <c r="P185" s="151" t="n">
        <f aca="false">SUM(D185:O185)</f>
        <v>4200</v>
      </c>
    </row>
    <row r="186" customFormat="false" ht="15" hidden="false" customHeight="false" outlineLevel="0" collapsed="false">
      <c r="A186" s="144"/>
      <c r="B186" s="145"/>
      <c r="C186" s="138" t="n">
        <v>14</v>
      </c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51" t="n">
        <f aca="false">SUM(D186:O186)</f>
        <v>0</v>
      </c>
    </row>
    <row r="187" customFormat="false" ht="15" hidden="false" customHeight="false" outlineLevel="0" collapsed="false">
      <c r="A187" s="144"/>
      <c r="B187" s="145"/>
      <c r="C187" s="138" t="n">
        <v>15</v>
      </c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51" t="n">
        <f aca="false">SUM(D187:O187)</f>
        <v>0</v>
      </c>
    </row>
    <row r="188" customFormat="false" ht="15" hidden="false" customHeight="false" outlineLevel="0" collapsed="false">
      <c r="A188" s="144"/>
      <c r="B188" s="145"/>
      <c r="C188" s="138" t="n">
        <v>16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51" t="n">
        <f aca="false">SUM(D188:O188)</f>
        <v>0</v>
      </c>
    </row>
    <row r="189" customFormat="false" ht="15" hidden="false" customHeight="false" outlineLevel="0" collapsed="false">
      <c r="A189" s="144"/>
      <c r="B189" s="145"/>
      <c r="C189" s="138" t="n">
        <v>17</v>
      </c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51" t="n">
        <f aca="false">SUM(D189:O189)</f>
        <v>0</v>
      </c>
    </row>
    <row r="190" customFormat="false" ht="15" hidden="false" customHeight="true" outlineLevel="0" collapsed="false">
      <c r="A190" s="133" t="n">
        <v>2200</v>
      </c>
      <c r="B190" s="134" t="s">
        <v>676</v>
      </c>
      <c r="C190" s="134"/>
      <c r="D190" s="135" t="n">
        <f aca="false">SUM(D191:D206)</f>
        <v>1500</v>
      </c>
      <c r="E190" s="135" t="n">
        <f aca="false">SUM(E191:E206)</f>
        <v>1500</v>
      </c>
      <c r="F190" s="135" t="n">
        <f aca="false">SUM(F191:F206)</f>
        <v>1500</v>
      </c>
      <c r="G190" s="135" t="n">
        <f aca="false">SUM(G191:G206)</f>
        <v>1500</v>
      </c>
      <c r="H190" s="135" t="n">
        <f aca="false">SUM(H191:H206)</f>
        <v>1500</v>
      </c>
      <c r="I190" s="135" t="n">
        <f aca="false">SUM(I191:I206)</f>
        <v>1500</v>
      </c>
      <c r="J190" s="135" t="n">
        <f aca="false">SUM(J191:J206)</f>
        <v>1500</v>
      </c>
      <c r="K190" s="135" t="n">
        <f aca="false">SUM(K191:K206)</f>
        <v>1500</v>
      </c>
      <c r="L190" s="135" t="n">
        <f aca="false">SUM(L191:L206)</f>
        <v>1500</v>
      </c>
      <c r="M190" s="135" t="n">
        <f aca="false">SUM(M191:M206)</f>
        <v>1500</v>
      </c>
      <c r="N190" s="135" t="n">
        <f aca="false">SUM(N191:N206)</f>
        <v>1500</v>
      </c>
      <c r="O190" s="135" t="n">
        <f aca="false">SUM(O191:O206)</f>
        <v>1500</v>
      </c>
      <c r="P190" s="135" t="n">
        <f aca="false">SUM(P191:P206)</f>
        <v>18000</v>
      </c>
    </row>
    <row r="191" customFormat="false" ht="15" hidden="false" customHeight="true" outlineLevel="0" collapsed="false">
      <c r="A191" s="144" t="n">
        <v>221</v>
      </c>
      <c r="B191" s="145" t="s">
        <v>677</v>
      </c>
      <c r="C191" s="138" t="n">
        <v>11</v>
      </c>
      <c r="D191" s="109" t="n">
        <v>1500</v>
      </c>
      <c r="E191" s="109" t="n">
        <v>1500</v>
      </c>
      <c r="F191" s="109" t="n">
        <v>1500</v>
      </c>
      <c r="G191" s="109" t="n">
        <v>1500</v>
      </c>
      <c r="H191" s="109" t="n">
        <v>1500</v>
      </c>
      <c r="I191" s="109" t="n">
        <v>1500</v>
      </c>
      <c r="J191" s="109" t="n">
        <v>1500</v>
      </c>
      <c r="K191" s="109" t="n">
        <v>1500</v>
      </c>
      <c r="L191" s="109" t="n">
        <v>1500</v>
      </c>
      <c r="M191" s="109" t="n">
        <v>1500</v>
      </c>
      <c r="N191" s="109" t="n">
        <v>1500</v>
      </c>
      <c r="O191" s="109" t="n">
        <v>1500</v>
      </c>
      <c r="P191" s="151" t="n">
        <f aca="false">SUM(D191:O191)</f>
        <v>18000</v>
      </c>
    </row>
    <row r="192" customFormat="false" ht="15" hidden="false" customHeight="false" outlineLevel="0" collapsed="false">
      <c r="A192" s="144"/>
      <c r="B192" s="145"/>
      <c r="C192" s="138" t="n">
        <v>14</v>
      </c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51" t="n">
        <f aca="false">SUM(D192:O192)</f>
        <v>0</v>
      </c>
    </row>
    <row r="193" customFormat="false" ht="15" hidden="false" customHeight="false" outlineLevel="0" collapsed="false">
      <c r="A193" s="144"/>
      <c r="B193" s="145"/>
      <c r="C193" s="138" t="n">
        <v>15</v>
      </c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51" t="n">
        <f aca="false">SUM(D193:O193)</f>
        <v>0</v>
      </c>
    </row>
    <row r="194" customFormat="false" ht="15" hidden="false" customHeight="false" outlineLevel="0" collapsed="false">
      <c r="A194" s="144"/>
      <c r="B194" s="145"/>
      <c r="C194" s="138" t="n">
        <v>16</v>
      </c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51" t="n">
        <f aca="false">SUM(D194:O194)</f>
        <v>0</v>
      </c>
    </row>
    <row r="195" customFormat="false" ht="15" hidden="false" customHeight="false" outlineLevel="0" collapsed="false">
      <c r="A195" s="144"/>
      <c r="B195" s="145"/>
      <c r="C195" s="138" t="n">
        <v>17</v>
      </c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51" t="n">
        <f aca="false">SUM(D195:O195)</f>
        <v>0</v>
      </c>
    </row>
    <row r="196" customFormat="false" ht="15" hidden="false" customHeight="false" outlineLevel="0" collapsed="false">
      <c r="A196" s="144"/>
      <c r="B196" s="145"/>
      <c r="C196" s="138" t="n">
        <v>25</v>
      </c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51" t="n">
        <f aca="false">SUM(D196:O196)</f>
        <v>0</v>
      </c>
    </row>
    <row r="197" customFormat="false" ht="15" hidden="false" customHeight="true" outlineLevel="0" collapsed="false">
      <c r="A197" s="144" t="n">
        <v>222</v>
      </c>
      <c r="B197" s="145" t="s">
        <v>678</v>
      </c>
      <c r="C197" s="138" t="n">
        <v>11</v>
      </c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51" t="n">
        <f aca="false">SUM(D197:O197)</f>
        <v>0</v>
      </c>
    </row>
    <row r="198" customFormat="false" ht="15" hidden="false" customHeight="false" outlineLevel="0" collapsed="false">
      <c r="A198" s="144"/>
      <c r="B198" s="145"/>
      <c r="C198" s="138" t="n">
        <v>14</v>
      </c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51" t="n">
        <f aca="false">SUM(D198:O198)</f>
        <v>0</v>
      </c>
    </row>
    <row r="199" customFormat="false" ht="15" hidden="false" customHeight="false" outlineLevel="0" collapsed="false">
      <c r="A199" s="144"/>
      <c r="B199" s="145"/>
      <c r="C199" s="138" t="n">
        <v>15</v>
      </c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51" t="n">
        <f aca="false">SUM(D199:O199)</f>
        <v>0</v>
      </c>
    </row>
    <row r="200" customFormat="false" ht="15" hidden="false" customHeight="false" outlineLevel="0" collapsed="false">
      <c r="A200" s="144"/>
      <c r="B200" s="145"/>
      <c r="C200" s="138" t="n">
        <v>16</v>
      </c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51" t="n">
        <f aca="false">SUM(D200:O200)</f>
        <v>0</v>
      </c>
    </row>
    <row r="201" customFormat="false" ht="15" hidden="false" customHeight="false" outlineLevel="0" collapsed="false">
      <c r="A201" s="144"/>
      <c r="B201" s="145"/>
      <c r="C201" s="138" t="n">
        <v>17</v>
      </c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51" t="n">
        <f aca="false">SUM(D201:O201)</f>
        <v>0</v>
      </c>
    </row>
    <row r="202" customFormat="false" ht="15" hidden="false" customHeight="true" outlineLevel="0" collapsed="false">
      <c r="A202" s="144" t="n">
        <v>223</v>
      </c>
      <c r="B202" s="145" t="s">
        <v>679</v>
      </c>
      <c r="C202" s="138" t="n">
        <v>11</v>
      </c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51" t="n">
        <f aca="false">SUM(D202:O202)</f>
        <v>0</v>
      </c>
    </row>
    <row r="203" customFormat="false" ht="15" hidden="false" customHeight="false" outlineLevel="0" collapsed="false">
      <c r="A203" s="144"/>
      <c r="B203" s="145"/>
      <c r="C203" s="138" t="n">
        <v>14</v>
      </c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51" t="n">
        <f aca="false">SUM(D203:O203)</f>
        <v>0</v>
      </c>
    </row>
    <row r="204" customFormat="false" ht="15" hidden="false" customHeight="false" outlineLevel="0" collapsed="false">
      <c r="A204" s="144"/>
      <c r="B204" s="145"/>
      <c r="C204" s="138" t="n">
        <v>15</v>
      </c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51" t="n">
        <f aca="false">SUM(D204:O204)</f>
        <v>0</v>
      </c>
    </row>
    <row r="205" customFormat="false" ht="15" hidden="false" customHeight="false" outlineLevel="0" collapsed="false">
      <c r="A205" s="144"/>
      <c r="B205" s="145"/>
      <c r="C205" s="138" t="n">
        <v>16</v>
      </c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51" t="n">
        <f aca="false">SUM(D205:O205)</f>
        <v>0</v>
      </c>
    </row>
    <row r="206" customFormat="false" ht="15" hidden="false" customHeight="false" outlineLevel="0" collapsed="false">
      <c r="A206" s="144"/>
      <c r="B206" s="145"/>
      <c r="C206" s="138" t="n">
        <v>17</v>
      </c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51" t="n">
        <f aca="false">SUM(D206:O206)</f>
        <v>0</v>
      </c>
    </row>
    <row r="207" customFormat="false" ht="15" hidden="false" customHeight="true" outlineLevel="0" collapsed="false">
      <c r="A207" s="133" t="n">
        <v>2300</v>
      </c>
      <c r="B207" s="134" t="s">
        <v>680</v>
      </c>
      <c r="C207" s="134"/>
      <c r="D207" s="135" t="n">
        <f aca="false">SUM(D208:D216)</f>
        <v>0</v>
      </c>
      <c r="E207" s="135" t="n">
        <f aca="false">SUM(E208:E216)</f>
        <v>0</v>
      </c>
      <c r="F207" s="135" t="n">
        <f aca="false">SUM(F208:F216)</f>
        <v>0</v>
      </c>
      <c r="G207" s="135" t="n">
        <f aca="false">SUM(G208:G216)</f>
        <v>0</v>
      </c>
      <c r="H207" s="135" t="n">
        <f aca="false">SUM(H208:H216)</f>
        <v>0</v>
      </c>
      <c r="I207" s="135" t="n">
        <f aca="false">SUM(I208:I216)</f>
        <v>0</v>
      </c>
      <c r="J207" s="135" t="n">
        <f aca="false">SUM(J208:J216)</f>
        <v>0</v>
      </c>
      <c r="K207" s="135" t="n">
        <f aca="false">SUM(K208:K216)</f>
        <v>0</v>
      </c>
      <c r="L207" s="135" t="n">
        <f aca="false">SUM(L208:L216)</f>
        <v>0</v>
      </c>
      <c r="M207" s="135" t="n">
        <f aca="false">SUM(M208:M216)</f>
        <v>0</v>
      </c>
      <c r="N207" s="135" t="n">
        <f aca="false">SUM(N208:N216)</f>
        <v>0</v>
      </c>
      <c r="O207" s="135" t="n">
        <f aca="false">SUM(O208:O216)</f>
        <v>0</v>
      </c>
      <c r="P207" s="135" t="n">
        <f aca="false">SUM(P208:P216)</f>
        <v>0</v>
      </c>
    </row>
    <row r="208" customFormat="false" ht="30" hidden="false" customHeight="false" outlineLevel="0" collapsed="false">
      <c r="A208" s="136" t="n">
        <v>231</v>
      </c>
      <c r="B208" s="141" t="s">
        <v>681</v>
      </c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0" t="n">
        <f aca="false">SUM(D208:O208)</f>
        <v>0</v>
      </c>
    </row>
    <row r="209" customFormat="false" ht="15" hidden="false" customHeight="false" outlineLevel="0" collapsed="false">
      <c r="A209" s="136" t="n">
        <v>232</v>
      </c>
      <c r="B209" s="141" t="s">
        <v>682</v>
      </c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0" t="n">
        <f aca="false">SUM(D209:O209)</f>
        <v>0</v>
      </c>
    </row>
    <row r="210" customFormat="false" ht="15" hidden="false" customHeight="false" outlineLevel="0" collapsed="false">
      <c r="A210" s="136" t="n">
        <v>233</v>
      </c>
      <c r="B210" s="141" t="s">
        <v>683</v>
      </c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0" t="n">
        <f aca="false">SUM(D210:O210)</f>
        <v>0</v>
      </c>
    </row>
    <row r="211" customFormat="false" ht="30" hidden="false" customHeight="false" outlineLevel="0" collapsed="false">
      <c r="A211" s="136" t="n">
        <v>234</v>
      </c>
      <c r="B211" s="141" t="s">
        <v>684</v>
      </c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0" t="n">
        <f aca="false">SUM(D211:O211)</f>
        <v>0</v>
      </c>
    </row>
    <row r="212" customFormat="false" ht="30" hidden="false" customHeight="false" outlineLevel="0" collapsed="false">
      <c r="A212" s="136" t="n">
        <v>235</v>
      </c>
      <c r="B212" s="141" t="s">
        <v>685</v>
      </c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0" t="n">
        <f aca="false">SUM(D212:O212)</f>
        <v>0</v>
      </c>
    </row>
    <row r="213" customFormat="false" ht="30" hidden="false" customHeight="false" outlineLevel="0" collapsed="false">
      <c r="A213" s="136" t="n">
        <v>236</v>
      </c>
      <c r="B213" s="141" t="s">
        <v>686</v>
      </c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0" t="n">
        <f aca="false">SUM(D213:O213)</f>
        <v>0</v>
      </c>
    </row>
    <row r="214" customFormat="false" ht="15" hidden="false" customHeight="false" outlineLevel="0" collapsed="false">
      <c r="A214" s="136" t="n">
        <v>237</v>
      </c>
      <c r="B214" s="141" t="s">
        <v>687</v>
      </c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0" t="n">
        <f aca="false">SUM(D214:O214)</f>
        <v>0</v>
      </c>
    </row>
    <row r="215" customFormat="false" ht="15" hidden="false" customHeight="false" outlineLevel="0" collapsed="false">
      <c r="A215" s="136" t="n">
        <v>238</v>
      </c>
      <c r="B215" s="141" t="s">
        <v>688</v>
      </c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0" t="n">
        <f aca="false">SUM(D215:O215)</f>
        <v>0</v>
      </c>
    </row>
    <row r="216" customFormat="false" ht="15" hidden="false" customHeight="false" outlineLevel="0" collapsed="false">
      <c r="A216" s="136" t="n">
        <v>239</v>
      </c>
      <c r="B216" s="141" t="s">
        <v>689</v>
      </c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0" t="n">
        <f aca="false">SUM(D216:O216)</f>
        <v>0</v>
      </c>
    </row>
    <row r="217" customFormat="false" ht="15" hidden="false" customHeight="true" outlineLevel="0" collapsed="false">
      <c r="A217" s="133" t="n">
        <v>2400</v>
      </c>
      <c r="B217" s="134" t="s">
        <v>690</v>
      </c>
      <c r="C217" s="134"/>
      <c r="D217" s="135" t="n">
        <f aca="false">SUM(D218:D289)</f>
        <v>1710</v>
      </c>
      <c r="E217" s="135" t="n">
        <f aca="false">SUM(E218:E289)</f>
        <v>1710</v>
      </c>
      <c r="F217" s="135" t="n">
        <f aca="false">SUM(F218:F289)</f>
        <v>1710</v>
      </c>
      <c r="G217" s="135" t="n">
        <f aca="false">SUM(G218:G289)</f>
        <v>1710</v>
      </c>
      <c r="H217" s="135" t="n">
        <f aca="false">SUM(H218:H289)</f>
        <v>1710</v>
      </c>
      <c r="I217" s="135" t="n">
        <f aca="false">SUM(I218:I289)</f>
        <v>1710</v>
      </c>
      <c r="J217" s="135" t="n">
        <f aca="false">SUM(J218:J289)</f>
        <v>725</v>
      </c>
      <c r="K217" s="135" t="n">
        <f aca="false">SUM(K218:K289)</f>
        <v>150</v>
      </c>
      <c r="L217" s="135" t="n">
        <f aca="false">SUM(L218:L289)</f>
        <v>150</v>
      </c>
      <c r="M217" s="135" t="n">
        <f aca="false">SUM(M218:M289)</f>
        <v>150</v>
      </c>
      <c r="N217" s="135" t="n">
        <f aca="false">SUM(N218:N289)</f>
        <v>150</v>
      </c>
      <c r="O217" s="135" t="n">
        <f aca="false">SUM(O218:O289)</f>
        <v>150</v>
      </c>
      <c r="P217" s="135" t="n">
        <f aca="false">SUM(P218:P289)</f>
        <v>11735</v>
      </c>
    </row>
    <row r="218" customFormat="false" ht="15" hidden="false" customHeight="true" outlineLevel="0" collapsed="false">
      <c r="A218" s="136" t="n">
        <v>241</v>
      </c>
      <c r="B218" s="137" t="s">
        <v>691</v>
      </c>
      <c r="C218" s="138" t="n">
        <v>11</v>
      </c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51" t="n">
        <f aca="false">SUM(D218:O218)</f>
        <v>0</v>
      </c>
    </row>
    <row r="219" customFormat="false" ht="15" hidden="false" customHeight="false" outlineLevel="0" collapsed="false">
      <c r="A219" s="136"/>
      <c r="B219" s="137"/>
      <c r="C219" s="138" t="n">
        <v>14</v>
      </c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51" t="n">
        <f aca="false">SUM(D219:O219)</f>
        <v>0</v>
      </c>
    </row>
    <row r="220" customFormat="false" ht="15" hidden="false" customHeight="false" outlineLevel="0" collapsed="false">
      <c r="A220" s="136"/>
      <c r="B220" s="137"/>
      <c r="C220" s="138" t="n">
        <v>15</v>
      </c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51" t="n">
        <f aca="false">SUM(D220:O220)</f>
        <v>0</v>
      </c>
    </row>
    <row r="221" customFormat="false" ht="15" hidden="false" customHeight="false" outlineLevel="0" collapsed="false">
      <c r="A221" s="136"/>
      <c r="B221" s="137"/>
      <c r="C221" s="138" t="n">
        <v>16</v>
      </c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51" t="n">
        <f aca="false">SUM(D221:O221)</f>
        <v>0</v>
      </c>
    </row>
    <row r="222" customFormat="false" ht="15" hidden="false" customHeight="false" outlineLevel="0" collapsed="false">
      <c r="A222" s="136"/>
      <c r="B222" s="137"/>
      <c r="C222" s="138" t="n">
        <v>17</v>
      </c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51" t="n">
        <f aca="false">SUM(D222:O222)</f>
        <v>0</v>
      </c>
    </row>
    <row r="223" customFormat="false" ht="15" hidden="false" customHeight="false" outlineLevel="0" collapsed="false">
      <c r="A223" s="136"/>
      <c r="B223" s="137"/>
      <c r="C223" s="138" t="n">
        <v>25</v>
      </c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51" t="n">
        <f aca="false">SUM(D223:O223)</f>
        <v>0</v>
      </c>
    </row>
    <row r="224" customFormat="false" ht="15" hidden="false" customHeight="false" outlineLevel="0" collapsed="false">
      <c r="A224" s="136"/>
      <c r="B224" s="137"/>
      <c r="C224" s="138" t="n">
        <v>26</v>
      </c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51" t="n">
        <f aca="false">SUM(D224:O224)</f>
        <v>0</v>
      </c>
    </row>
    <row r="225" customFormat="false" ht="15" hidden="false" customHeight="false" outlineLevel="0" collapsed="false">
      <c r="A225" s="136"/>
      <c r="B225" s="137"/>
      <c r="C225" s="138" t="n">
        <v>27</v>
      </c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51" t="n">
        <f aca="false">SUM(D225:O225)</f>
        <v>0</v>
      </c>
    </row>
    <row r="226" customFormat="false" ht="15" hidden="false" customHeight="true" outlineLevel="0" collapsed="false">
      <c r="A226" s="136" t="n">
        <v>242</v>
      </c>
      <c r="B226" s="137" t="s">
        <v>692</v>
      </c>
      <c r="C226" s="138" t="n">
        <v>11</v>
      </c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51" t="n">
        <f aca="false">SUM(D226:O226)</f>
        <v>0</v>
      </c>
    </row>
    <row r="227" customFormat="false" ht="15" hidden="false" customHeight="false" outlineLevel="0" collapsed="false">
      <c r="A227" s="136"/>
      <c r="B227" s="137"/>
      <c r="C227" s="138" t="n">
        <v>14</v>
      </c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51" t="n">
        <f aca="false">SUM(D227:O227)</f>
        <v>0</v>
      </c>
    </row>
    <row r="228" customFormat="false" ht="15" hidden="false" customHeight="false" outlineLevel="0" collapsed="false">
      <c r="A228" s="136"/>
      <c r="B228" s="137"/>
      <c r="C228" s="138" t="n">
        <v>15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51" t="n">
        <f aca="false">SUM(D228:O228)</f>
        <v>0</v>
      </c>
    </row>
    <row r="229" customFormat="false" ht="15" hidden="false" customHeight="false" outlineLevel="0" collapsed="false">
      <c r="A229" s="136"/>
      <c r="B229" s="137"/>
      <c r="C229" s="138" t="n">
        <v>16</v>
      </c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51" t="n">
        <f aca="false">SUM(D229:O229)</f>
        <v>0</v>
      </c>
    </row>
    <row r="230" customFormat="false" ht="15" hidden="false" customHeight="false" outlineLevel="0" collapsed="false">
      <c r="A230" s="136"/>
      <c r="B230" s="137"/>
      <c r="C230" s="138" t="n">
        <v>17</v>
      </c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51" t="n">
        <f aca="false">SUM(D230:O230)</f>
        <v>0</v>
      </c>
    </row>
    <row r="231" customFormat="false" ht="15" hidden="false" customHeight="false" outlineLevel="0" collapsed="false">
      <c r="A231" s="136"/>
      <c r="B231" s="137"/>
      <c r="C231" s="138" t="n">
        <v>25</v>
      </c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51" t="n">
        <f aca="false">SUM(D231:O231)</f>
        <v>0</v>
      </c>
    </row>
    <row r="232" customFormat="false" ht="15" hidden="false" customHeight="false" outlineLevel="0" collapsed="false">
      <c r="A232" s="136"/>
      <c r="B232" s="137"/>
      <c r="C232" s="138" t="n">
        <v>26</v>
      </c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51" t="n">
        <f aca="false">SUM(D232:O232)</f>
        <v>0</v>
      </c>
    </row>
    <row r="233" customFormat="false" ht="15" hidden="false" customHeight="false" outlineLevel="0" collapsed="false">
      <c r="A233" s="136"/>
      <c r="B233" s="137"/>
      <c r="C233" s="138" t="n">
        <v>27</v>
      </c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51" t="n">
        <f aca="false">SUM(D233:O233)</f>
        <v>0</v>
      </c>
    </row>
    <row r="234" customFormat="false" ht="15" hidden="false" customHeight="true" outlineLevel="0" collapsed="false">
      <c r="A234" s="136" t="n">
        <v>243</v>
      </c>
      <c r="B234" s="137" t="s">
        <v>693</v>
      </c>
      <c r="C234" s="138" t="n">
        <v>11</v>
      </c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51" t="n">
        <f aca="false">SUM(D234:O234)</f>
        <v>0</v>
      </c>
    </row>
    <row r="235" customFormat="false" ht="15" hidden="false" customHeight="false" outlineLevel="0" collapsed="false">
      <c r="A235" s="136"/>
      <c r="B235" s="137"/>
      <c r="C235" s="138" t="n">
        <v>14</v>
      </c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51" t="n">
        <f aca="false">SUM(D235:O235)</f>
        <v>0</v>
      </c>
    </row>
    <row r="236" customFormat="false" ht="15" hidden="false" customHeight="false" outlineLevel="0" collapsed="false">
      <c r="A236" s="136"/>
      <c r="B236" s="137"/>
      <c r="C236" s="138" t="n">
        <v>15</v>
      </c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51" t="n">
        <f aca="false">SUM(D236:O236)</f>
        <v>0</v>
      </c>
    </row>
    <row r="237" customFormat="false" ht="15" hidden="false" customHeight="false" outlineLevel="0" collapsed="false">
      <c r="A237" s="136"/>
      <c r="B237" s="137"/>
      <c r="C237" s="138" t="n">
        <v>16</v>
      </c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51" t="n">
        <f aca="false">SUM(D237:O237)</f>
        <v>0</v>
      </c>
    </row>
    <row r="238" customFormat="false" ht="15" hidden="false" customHeight="false" outlineLevel="0" collapsed="false">
      <c r="A238" s="136"/>
      <c r="B238" s="137"/>
      <c r="C238" s="138" t="n">
        <v>17</v>
      </c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51" t="n">
        <f aca="false">SUM(D238:O238)</f>
        <v>0</v>
      </c>
    </row>
    <row r="239" customFormat="false" ht="15" hidden="false" customHeight="false" outlineLevel="0" collapsed="false">
      <c r="A239" s="136"/>
      <c r="B239" s="137"/>
      <c r="C239" s="138" t="n">
        <v>25</v>
      </c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51" t="n">
        <f aca="false">SUM(D239:O239)</f>
        <v>0</v>
      </c>
    </row>
    <row r="240" customFormat="false" ht="15" hidden="false" customHeight="false" outlineLevel="0" collapsed="false">
      <c r="A240" s="136"/>
      <c r="B240" s="137"/>
      <c r="C240" s="138" t="n">
        <v>26</v>
      </c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51" t="n">
        <f aca="false">SUM(D240:O240)</f>
        <v>0</v>
      </c>
    </row>
    <row r="241" customFormat="false" ht="15" hidden="false" customHeight="false" outlineLevel="0" collapsed="false">
      <c r="A241" s="136"/>
      <c r="B241" s="137"/>
      <c r="C241" s="138" t="n">
        <v>27</v>
      </c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51" t="n">
        <f aca="false">SUM(D241:O241)</f>
        <v>0</v>
      </c>
    </row>
    <row r="242" customFormat="false" ht="15" hidden="false" customHeight="true" outlineLevel="0" collapsed="false">
      <c r="A242" s="136" t="n">
        <v>244</v>
      </c>
      <c r="B242" s="137" t="s">
        <v>694</v>
      </c>
      <c r="C242" s="138" t="n">
        <v>11</v>
      </c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51" t="n">
        <f aca="false">SUM(D242:O242)</f>
        <v>0</v>
      </c>
    </row>
    <row r="243" customFormat="false" ht="15" hidden="false" customHeight="false" outlineLevel="0" collapsed="false">
      <c r="A243" s="136"/>
      <c r="B243" s="137"/>
      <c r="C243" s="138" t="n">
        <v>14</v>
      </c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51" t="n">
        <f aca="false">SUM(D243:O243)</f>
        <v>0</v>
      </c>
    </row>
    <row r="244" customFormat="false" ht="15" hidden="false" customHeight="false" outlineLevel="0" collapsed="false">
      <c r="A244" s="136"/>
      <c r="B244" s="137"/>
      <c r="C244" s="138" t="n">
        <v>15</v>
      </c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51" t="n">
        <f aca="false">SUM(D244:O244)</f>
        <v>0</v>
      </c>
    </row>
    <row r="245" customFormat="false" ht="15" hidden="false" customHeight="false" outlineLevel="0" collapsed="false">
      <c r="A245" s="136"/>
      <c r="B245" s="137"/>
      <c r="C245" s="138" t="n">
        <v>16</v>
      </c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51" t="n">
        <f aca="false">SUM(D245:O245)</f>
        <v>0</v>
      </c>
    </row>
    <row r="246" customFormat="false" ht="15" hidden="false" customHeight="false" outlineLevel="0" collapsed="false">
      <c r="A246" s="136"/>
      <c r="B246" s="137"/>
      <c r="C246" s="138" t="n">
        <v>17</v>
      </c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51" t="n">
        <f aca="false">SUM(D246:O246)</f>
        <v>0</v>
      </c>
    </row>
    <row r="247" customFormat="false" ht="15" hidden="false" customHeight="false" outlineLevel="0" collapsed="false">
      <c r="A247" s="136"/>
      <c r="B247" s="137"/>
      <c r="C247" s="138" t="n">
        <v>25</v>
      </c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51" t="n">
        <f aca="false">SUM(D247:O247)</f>
        <v>0</v>
      </c>
    </row>
    <row r="248" customFormat="false" ht="15" hidden="false" customHeight="false" outlineLevel="0" collapsed="false">
      <c r="A248" s="136"/>
      <c r="B248" s="137"/>
      <c r="C248" s="138" t="n">
        <v>26</v>
      </c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51" t="n">
        <f aca="false">SUM(D248:O248)</f>
        <v>0</v>
      </c>
    </row>
    <row r="249" customFormat="false" ht="15" hidden="false" customHeight="false" outlineLevel="0" collapsed="false">
      <c r="A249" s="136"/>
      <c r="B249" s="137"/>
      <c r="C249" s="138" t="n">
        <v>27</v>
      </c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51" t="n">
        <f aca="false">SUM(D249:O249)</f>
        <v>0</v>
      </c>
    </row>
    <row r="250" customFormat="false" ht="15" hidden="false" customHeight="true" outlineLevel="0" collapsed="false">
      <c r="A250" s="136" t="n">
        <v>245</v>
      </c>
      <c r="B250" s="137" t="s">
        <v>695</v>
      </c>
      <c r="C250" s="138" t="n">
        <v>11</v>
      </c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51" t="n">
        <f aca="false">SUM(D250:O250)</f>
        <v>0</v>
      </c>
    </row>
    <row r="251" customFormat="false" ht="15" hidden="false" customHeight="false" outlineLevel="0" collapsed="false">
      <c r="A251" s="136"/>
      <c r="B251" s="137"/>
      <c r="C251" s="138" t="n">
        <v>14</v>
      </c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51" t="n">
        <f aca="false">SUM(D251:O251)</f>
        <v>0</v>
      </c>
    </row>
    <row r="252" customFormat="false" ht="15" hidden="false" customHeight="false" outlineLevel="0" collapsed="false">
      <c r="A252" s="136"/>
      <c r="B252" s="137"/>
      <c r="C252" s="138" t="n">
        <v>15</v>
      </c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51" t="n">
        <f aca="false">SUM(D252:O252)</f>
        <v>0</v>
      </c>
    </row>
    <row r="253" customFormat="false" ht="15" hidden="false" customHeight="false" outlineLevel="0" collapsed="false">
      <c r="A253" s="136"/>
      <c r="B253" s="137"/>
      <c r="C253" s="138" t="n">
        <v>16</v>
      </c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51" t="n">
        <f aca="false">SUM(D253:O253)</f>
        <v>0</v>
      </c>
    </row>
    <row r="254" customFormat="false" ht="15" hidden="false" customHeight="false" outlineLevel="0" collapsed="false">
      <c r="A254" s="136"/>
      <c r="B254" s="137"/>
      <c r="C254" s="138" t="n">
        <v>17</v>
      </c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51" t="n">
        <f aca="false">SUM(D254:O254)</f>
        <v>0</v>
      </c>
    </row>
    <row r="255" customFormat="false" ht="15" hidden="false" customHeight="false" outlineLevel="0" collapsed="false">
      <c r="A255" s="136"/>
      <c r="B255" s="137"/>
      <c r="C255" s="138" t="n">
        <v>25</v>
      </c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51" t="n">
        <f aca="false">SUM(D255:O255)</f>
        <v>0</v>
      </c>
    </row>
    <row r="256" customFormat="false" ht="15" hidden="false" customHeight="false" outlineLevel="0" collapsed="false">
      <c r="A256" s="136"/>
      <c r="B256" s="137"/>
      <c r="C256" s="138" t="n">
        <v>26</v>
      </c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51" t="n">
        <f aca="false">SUM(D256:O256)</f>
        <v>0</v>
      </c>
    </row>
    <row r="257" customFormat="false" ht="15" hidden="false" customHeight="false" outlineLevel="0" collapsed="false">
      <c r="A257" s="136"/>
      <c r="B257" s="137"/>
      <c r="C257" s="138" t="n">
        <v>27</v>
      </c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51" t="n">
        <f aca="false">SUM(D257:O257)</f>
        <v>0</v>
      </c>
    </row>
    <row r="258" customFormat="false" ht="15" hidden="false" customHeight="true" outlineLevel="0" collapsed="false">
      <c r="A258" s="136" t="n">
        <v>246</v>
      </c>
      <c r="B258" s="137" t="s">
        <v>696</v>
      </c>
      <c r="C258" s="138" t="n">
        <v>11</v>
      </c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51" t="n">
        <f aca="false">SUM(D258:O258)</f>
        <v>0</v>
      </c>
    </row>
    <row r="259" customFormat="false" ht="15" hidden="false" customHeight="false" outlineLevel="0" collapsed="false">
      <c r="A259" s="136"/>
      <c r="B259" s="137"/>
      <c r="C259" s="138" t="n">
        <v>14</v>
      </c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51" t="n">
        <f aca="false">SUM(D259:O259)</f>
        <v>0</v>
      </c>
    </row>
    <row r="260" customFormat="false" ht="15" hidden="false" customHeight="false" outlineLevel="0" collapsed="false">
      <c r="A260" s="136"/>
      <c r="B260" s="137"/>
      <c r="C260" s="138" t="n">
        <v>15</v>
      </c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51" t="n">
        <f aca="false">SUM(D260:O260)</f>
        <v>0</v>
      </c>
    </row>
    <row r="261" customFormat="false" ht="15" hidden="false" customHeight="false" outlineLevel="0" collapsed="false">
      <c r="A261" s="136"/>
      <c r="B261" s="137"/>
      <c r="C261" s="138" t="n">
        <v>16</v>
      </c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51" t="n">
        <f aca="false">SUM(D261:O261)</f>
        <v>0</v>
      </c>
    </row>
    <row r="262" customFormat="false" ht="15" hidden="false" customHeight="false" outlineLevel="0" collapsed="false">
      <c r="A262" s="136"/>
      <c r="B262" s="137"/>
      <c r="C262" s="138" t="n">
        <v>17</v>
      </c>
      <c r="D262" s="109" t="n">
        <v>150</v>
      </c>
      <c r="E262" s="109" t="n">
        <v>150</v>
      </c>
      <c r="F262" s="109" t="n">
        <v>150</v>
      </c>
      <c r="G262" s="109" t="n">
        <v>150</v>
      </c>
      <c r="H262" s="109" t="n">
        <v>150</v>
      </c>
      <c r="I262" s="109" t="n">
        <v>150</v>
      </c>
      <c r="J262" s="109" t="n">
        <v>150</v>
      </c>
      <c r="K262" s="109" t="n">
        <v>150</v>
      </c>
      <c r="L262" s="109" t="n">
        <v>150</v>
      </c>
      <c r="M262" s="109" t="n">
        <v>150</v>
      </c>
      <c r="N262" s="109" t="n">
        <v>150</v>
      </c>
      <c r="O262" s="109" t="n">
        <v>150</v>
      </c>
      <c r="P262" s="151" t="n">
        <f aca="false">SUM(D262:O262)</f>
        <v>1800</v>
      </c>
    </row>
    <row r="263" customFormat="false" ht="15" hidden="false" customHeight="false" outlineLevel="0" collapsed="false">
      <c r="A263" s="136"/>
      <c r="B263" s="137"/>
      <c r="C263" s="138" t="n">
        <v>25</v>
      </c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51" t="n">
        <f aca="false">SUM(D263:O263)</f>
        <v>0</v>
      </c>
    </row>
    <row r="264" customFormat="false" ht="15" hidden="false" customHeight="false" outlineLevel="0" collapsed="false">
      <c r="A264" s="136"/>
      <c r="B264" s="137"/>
      <c r="C264" s="138" t="n">
        <v>26</v>
      </c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51" t="n">
        <f aca="false">SUM(D264:O264)</f>
        <v>0</v>
      </c>
    </row>
    <row r="265" customFormat="false" ht="15" hidden="false" customHeight="false" outlineLevel="0" collapsed="false">
      <c r="A265" s="136"/>
      <c r="B265" s="137"/>
      <c r="C265" s="138" t="n">
        <v>27</v>
      </c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51" t="n">
        <f aca="false">SUM(D265:O265)</f>
        <v>0</v>
      </c>
    </row>
    <row r="266" customFormat="false" ht="15" hidden="false" customHeight="true" outlineLevel="0" collapsed="false">
      <c r="A266" s="136" t="n">
        <v>247</v>
      </c>
      <c r="B266" s="137" t="s">
        <v>697</v>
      </c>
      <c r="C266" s="138" t="n">
        <v>11</v>
      </c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51" t="n">
        <f aca="false">SUM(D266:O266)</f>
        <v>0</v>
      </c>
    </row>
    <row r="267" customFormat="false" ht="15" hidden="false" customHeight="false" outlineLevel="0" collapsed="false">
      <c r="A267" s="136"/>
      <c r="B267" s="137"/>
      <c r="C267" s="138" t="n">
        <v>14</v>
      </c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51" t="n">
        <f aca="false">SUM(D267:O267)</f>
        <v>0</v>
      </c>
    </row>
    <row r="268" customFormat="false" ht="15" hidden="false" customHeight="false" outlineLevel="0" collapsed="false">
      <c r="A268" s="136"/>
      <c r="B268" s="137"/>
      <c r="C268" s="138" t="n">
        <v>15</v>
      </c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51" t="n">
        <f aca="false">SUM(D268:O268)</f>
        <v>0</v>
      </c>
    </row>
    <row r="269" customFormat="false" ht="15" hidden="false" customHeight="false" outlineLevel="0" collapsed="false">
      <c r="A269" s="136"/>
      <c r="B269" s="137"/>
      <c r="C269" s="138" t="n">
        <v>16</v>
      </c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51" t="n">
        <f aca="false">SUM(D269:O269)</f>
        <v>0</v>
      </c>
    </row>
    <row r="270" customFormat="false" ht="15" hidden="false" customHeight="false" outlineLevel="0" collapsed="false">
      <c r="A270" s="136"/>
      <c r="B270" s="137"/>
      <c r="C270" s="138" t="n">
        <v>17</v>
      </c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51" t="n">
        <f aca="false">SUM(D270:O270)</f>
        <v>0</v>
      </c>
    </row>
    <row r="271" customFormat="false" ht="15" hidden="false" customHeight="false" outlineLevel="0" collapsed="false">
      <c r="A271" s="136"/>
      <c r="B271" s="137"/>
      <c r="C271" s="138" t="n">
        <v>25</v>
      </c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51" t="n">
        <f aca="false">SUM(D271:O271)</f>
        <v>0</v>
      </c>
    </row>
    <row r="272" customFormat="false" ht="15" hidden="false" customHeight="false" outlineLevel="0" collapsed="false">
      <c r="A272" s="136"/>
      <c r="B272" s="137"/>
      <c r="C272" s="138" t="n">
        <v>26</v>
      </c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51" t="n">
        <f aca="false">SUM(D272:O272)</f>
        <v>0</v>
      </c>
    </row>
    <row r="273" customFormat="false" ht="15" hidden="false" customHeight="false" outlineLevel="0" collapsed="false">
      <c r="A273" s="136"/>
      <c r="B273" s="137"/>
      <c r="C273" s="138" t="n">
        <v>27</v>
      </c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51" t="n">
        <f aca="false">SUM(D273:O273)</f>
        <v>0</v>
      </c>
    </row>
    <row r="274" customFormat="false" ht="15" hidden="false" customHeight="true" outlineLevel="0" collapsed="false">
      <c r="A274" s="136" t="n">
        <v>248</v>
      </c>
      <c r="B274" s="137" t="s">
        <v>698</v>
      </c>
      <c r="C274" s="138" t="n">
        <v>11</v>
      </c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51" t="n">
        <f aca="false">SUM(D274:O274)</f>
        <v>0</v>
      </c>
    </row>
    <row r="275" customFormat="false" ht="15" hidden="false" customHeight="false" outlineLevel="0" collapsed="false">
      <c r="A275" s="136"/>
      <c r="B275" s="137"/>
      <c r="C275" s="138" t="n">
        <v>14</v>
      </c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51" t="n">
        <f aca="false">SUM(D275:O275)</f>
        <v>0</v>
      </c>
    </row>
    <row r="276" customFormat="false" ht="15" hidden="false" customHeight="false" outlineLevel="0" collapsed="false">
      <c r="A276" s="136"/>
      <c r="B276" s="137"/>
      <c r="C276" s="138" t="n">
        <v>15</v>
      </c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51" t="n">
        <f aca="false">SUM(D276:O276)</f>
        <v>0</v>
      </c>
    </row>
    <row r="277" customFormat="false" ht="15" hidden="false" customHeight="false" outlineLevel="0" collapsed="false">
      <c r="A277" s="136"/>
      <c r="B277" s="137"/>
      <c r="C277" s="138" t="n">
        <v>16</v>
      </c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51" t="n">
        <f aca="false">SUM(D277:O277)</f>
        <v>0</v>
      </c>
    </row>
    <row r="278" customFormat="false" ht="15" hidden="false" customHeight="false" outlineLevel="0" collapsed="false">
      <c r="A278" s="136"/>
      <c r="B278" s="137"/>
      <c r="C278" s="138" t="n">
        <v>17</v>
      </c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51" t="n">
        <f aca="false">SUM(D278:O278)</f>
        <v>0</v>
      </c>
    </row>
    <row r="279" customFormat="false" ht="15" hidden="false" customHeight="false" outlineLevel="0" collapsed="false">
      <c r="A279" s="136"/>
      <c r="B279" s="137"/>
      <c r="C279" s="138" t="n">
        <v>25</v>
      </c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51" t="n">
        <f aca="false">SUM(D279:O279)</f>
        <v>0</v>
      </c>
    </row>
    <row r="280" customFormat="false" ht="15" hidden="false" customHeight="false" outlineLevel="0" collapsed="false">
      <c r="A280" s="136"/>
      <c r="B280" s="137"/>
      <c r="C280" s="138" t="n">
        <v>26</v>
      </c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51" t="n">
        <f aca="false">SUM(D280:O280)</f>
        <v>0</v>
      </c>
    </row>
    <row r="281" customFormat="false" ht="15" hidden="false" customHeight="false" outlineLevel="0" collapsed="false">
      <c r="A281" s="136"/>
      <c r="B281" s="137"/>
      <c r="C281" s="138" t="n">
        <v>27</v>
      </c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51" t="n">
        <f aca="false">SUM(D281:O281)</f>
        <v>0</v>
      </c>
    </row>
    <row r="282" customFormat="false" ht="15" hidden="false" customHeight="true" outlineLevel="0" collapsed="false">
      <c r="A282" s="136" t="n">
        <v>249</v>
      </c>
      <c r="B282" s="137" t="s">
        <v>699</v>
      </c>
      <c r="C282" s="138" t="n">
        <v>11</v>
      </c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51" t="n">
        <f aca="false">SUM(D282:O282)</f>
        <v>0</v>
      </c>
    </row>
    <row r="283" customFormat="false" ht="15" hidden="false" customHeight="false" outlineLevel="0" collapsed="false">
      <c r="A283" s="136"/>
      <c r="B283" s="137"/>
      <c r="C283" s="138" t="n">
        <v>14</v>
      </c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51" t="n">
        <f aca="false">SUM(D283:O283)</f>
        <v>0</v>
      </c>
    </row>
    <row r="284" customFormat="false" ht="15" hidden="false" customHeight="false" outlineLevel="0" collapsed="false">
      <c r="A284" s="136"/>
      <c r="B284" s="137"/>
      <c r="C284" s="138" t="n">
        <v>15</v>
      </c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51" t="n">
        <f aca="false">SUM(D284:O284)</f>
        <v>0</v>
      </c>
    </row>
    <row r="285" customFormat="false" ht="15" hidden="false" customHeight="false" outlineLevel="0" collapsed="false">
      <c r="A285" s="136"/>
      <c r="B285" s="137"/>
      <c r="C285" s="138" t="n">
        <v>16</v>
      </c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51" t="n">
        <f aca="false">SUM(D285:O285)</f>
        <v>0</v>
      </c>
    </row>
    <row r="286" customFormat="false" ht="15" hidden="false" customHeight="false" outlineLevel="0" collapsed="false">
      <c r="A286" s="136"/>
      <c r="B286" s="137"/>
      <c r="C286" s="138" t="n">
        <v>17</v>
      </c>
      <c r="D286" s="109" t="n">
        <v>1560</v>
      </c>
      <c r="E286" s="109" t="n">
        <v>1560</v>
      </c>
      <c r="F286" s="109" t="n">
        <v>1560</v>
      </c>
      <c r="G286" s="109" t="n">
        <v>1560</v>
      </c>
      <c r="H286" s="109" t="n">
        <v>1560</v>
      </c>
      <c r="I286" s="109" t="n">
        <v>1560</v>
      </c>
      <c r="J286" s="109" t="n">
        <v>575</v>
      </c>
      <c r="K286" s="109" t="n">
        <v>0</v>
      </c>
      <c r="L286" s="109" t="n">
        <v>0</v>
      </c>
      <c r="M286" s="109" t="n">
        <v>0</v>
      </c>
      <c r="N286" s="109" t="n">
        <v>0</v>
      </c>
      <c r="O286" s="109" t="n">
        <v>0</v>
      </c>
      <c r="P286" s="151" t="n">
        <f aca="false">SUM(D286:O286)</f>
        <v>9935</v>
      </c>
    </row>
    <row r="287" customFormat="false" ht="15" hidden="false" customHeight="false" outlineLevel="0" collapsed="false">
      <c r="A287" s="136"/>
      <c r="B287" s="137"/>
      <c r="C287" s="138" t="n">
        <v>25</v>
      </c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51" t="n">
        <f aca="false">SUM(D287:O287)</f>
        <v>0</v>
      </c>
    </row>
    <row r="288" customFormat="false" ht="15" hidden="false" customHeight="false" outlineLevel="0" collapsed="false">
      <c r="A288" s="136"/>
      <c r="B288" s="137"/>
      <c r="C288" s="138" t="n">
        <v>26</v>
      </c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51" t="n">
        <f aca="false">SUM(D288:O288)</f>
        <v>0</v>
      </c>
    </row>
    <row r="289" customFormat="false" ht="15" hidden="false" customHeight="false" outlineLevel="0" collapsed="false">
      <c r="A289" s="136"/>
      <c r="B289" s="137"/>
      <c r="C289" s="138" t="n">
        <v>27</v>
      </c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51" t="n">
        <f aca="false">SUM(D289:O289)</f>
        <v>0</v>
      </c>
    </row>
    <row r="290" customFormat="false" ht="15" hidden="false" customHeight="true" outlineLevel="0" collapsed="false">
      <c r="A290" s="133" t="n">
        <v>2500</v>
      </c>
      <c r="B290" s="134" t="s">
        <v>700</v>
      </c>
      <c r="C290" s="134"/>
      <c r="D290" s="135" t="n">
        <f aca="false">SUM(D291:D331)</f>
        <v>250</v>
      </c>
      <c r="E290" s="135" t="n">
        <f aca="false">SUM(E291:E331)</f>
        <v>250</v>
      </c>
      <c r="F290" s="135" t="n">
        <f aca="false">SUM(F291:F331)</f>
        <v>250</v>
      </c>
      <c r="G290" s="135" t="n">
        <f aca="false">SUM(G291:G331)</f>
        <v>250</v>
      </c>
      <c r="H290" s="135" t="n">
        <f aca="false">SUM(H291:H331)</f>
        <v>250</v>
      </c>
      <c r="I290" s="135" t="n">
        <f aca="false">SUM(I291:I331)</f>
        <v>250</v>
      </c>
      <c r="J290" s="135" t="n">
        <f aca="false">SUM(J291:J331)</f>
        <v>250</v>
      </c>
      <c r="K290" s="135" t="n">
        <f aca="false">SUM(K291:K331)</f>
        <v>250</v>
      </c>
      <c r="L290" s="135" t="n">
        <f aca="false">SUM(L291:L331)</f>
        <v>250</v>
      </c>
      <c r="M290" s="135" t="n">
        <f aca="false">SUM(M291:M331)</f>
        <v>250</v>
      </c>
      <c r="N290" s="135" t="n">
        <f aca="false">SUM(N291:N331)</f>
        <v>250</v>
      </c>
      <c r="O290" s="135" t="n">
        <f aca="false">SUM(O291:O331)</f>
        <v>250</v>
      </c>
      <c r="P290" s="135" t="n">
        <f aca="false">SUM(P291:P331)</f>
        <v>3000</v>
      </c>
    </row>
    <row r="291" customFormat="false" ht="15" hidden="false" customHeight="true" outlineLevel="0" collapsed="false">
      <c r="A291" s="144" t="n">
        <v>251</v>
      </c>
      <c r="B291" s="145" t="s">
        <v>701</v>
      </c>
      <c r="C291" s="138" t="n">
        <v>11</v>
      </c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51" t="n">
        <f aca="false">SUM(D291:O291)</f>
        <v>0</v>
      </c>
    </row>
    <row r="292" customFormat="false" ht="15" hidden="false" customHeight="false" outlineLevel="0" collapsed="false">
      <c r="A292" s="144"/>
      <c r="B292" s="145"/>
      <c r="C292" s="138" t="n">
        <v>14</v>
      </c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51" t="n">
        <f aca="false">SUM(D292:O292)</f>
        <v>0</v>
      </c>
    </row>
    <row r="293" customFormat="false" ht="15" hidden="false" customHeight="false" outlineLevel="0" collapsed="false">
      <c r="A293" s="144"/>
      <c r="B293" s="145"/>
      <c r="C293" s="138" t="n">
        <v>15</v>
      </c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51" t="n">
        <f aca="false">SUM(D293:O293)</f>
        <v>0</v>
      </c>
    </row>
    <row r="294" customFormat="false" ht="15" hidden="false" customHeight="false" outlineLevel="0" collapsed="false">
      <c r="A294" s="144"/>
      <c r="B294" s="145"/>
      <c r="C294" s="138" t="n">
        <v>16</v>
      </c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51" t="n">
        <f aca="false">SUM(D294:O294)</f>
        <v>0</v>
      </c>
    </row>
    <row r="295" customFormat="false" ht="15" hidden="false" customHeight="false" outlineLevel="0" collapsed="false">
      <c r="A295" s="144"/>
      <c r="B295" s="145"/>
      <c r="C295" s="138" t="n">
        <v>17</v>
      </c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51" t="n">
        <f aca="false">SUM(D295:O295)</f>
        <v>0</v>
      </c>
    </row>
    <row r="296" customFormat="false" ht="15" hidden="false" customHeight="true" outlineLevel="0" collapsed="false">
      <c r="A296" s="144" t="n">
        <v>252</v>
      </c>
      <c r="B296" s="145" t="s">
        <v>702</v>
      </c>
      <c r="C296" s="138" t="n">
        <v>11</v>
      </c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51" t="n">
        <f aca="false">SUM(D296:O296)</f>
        <v>0</v>
      </c>
    </row>
    <row r="297" customFormat="false" ht="15" hidden="false" customHeight="false" outlineLevel="0" collapsed="false">
      <c r="A297" s="144"/>
      <c r="B297" s="145"/>
      <c r="C297" s="138" t="n">
        <v>14</v>
      </c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51" t="n">
        <f aca="false">SUM(D297:O297)</f>
        <v>0</v>
      </c>
    </row>
    <row r="298" customFormat="false" ht="15" hidden="false" customHeight="false" outlineLevel="0" collapsed="false">
      <c r="A298" s="144"/>
      <c r="B298" s="145"/>
      <c r="C298" s="138" t="n">
        <v>15</v>
      </c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51" t="n">
        <f aca="false">SUM(D298:O298)</f>
        <v>0</v>
      </c>
    </row>
    <row r="299" customFormat="false" ht="15" hidden="false" customHeight="false" outlineLevel="0" collapsed="false">
      <c r="A299" s="144"/>
      <c r="B299" s="145"/>
      <c r="C299" s="138" t="n">
        <v>16</v>
      </c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51" t="n">
        <f aca="false">SUM(D299:O299)</f>
        <v>0</v>
      </c>
    </row>
    <row r="300" customFormat="false" ht="15" hidden="false" customHeight="false" outlineLevel="0" collapsed="false">
      <c r="A300" s="144"/>
      <c r="B300" s="145"/>
      <c r="C300" s="138" t="n">
        <v>17</v>
      </c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51" t="n">
        <f aca="false">SUM(D300:O300)</f>
        <v>0</v>
      </c>
    </row>
    <row r="301" customFormat="false" ht="15" hidden="false" customHeight="true" outlineLevel="0" collapsed="false">
      <c r="A301" s="136" t="n">
        <v>253</v>
      </c>
      <c r="B301" s="137" t="s">
        <v>703</v>
      </c>
      <c r="C301" s="138" t="n">
        <v>11</v>
      </c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51" t="n">
        <f aca="false">SUM(D301:O301)</f>
        <v>0</v>
      </c>
    </row>
    <row r="302" customFormat="false" ht="15" hidden="false" customHeight="false" outlineLevel="0" collapsed="false">
      <c r="A302" s="136"/>
      <c r="B302" s="137"/>
      <c r="C302" s="138" t="n">
        <v>14</v>
      </c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51" t="n">
        <f aca="false">SUM(D302:O302)</f>
        <v>0</v>
      </c>
    </row>
    <row r="303" customFormat="false" ht="15" hidden="false" customHeight="false" outlineLevel="0" collapsed="false">
      <c r="A303" s="136"/>
      <c r="B303" s="137"/>
      <c r="C303" s="138" t="n">
        <v>15</v>
      </c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51" t="n">
        <f aca="false">SUM(D303:O303)</f>
        <v>0</v>
      </c>
    </row>
    <row r="304" customFormat="false" ht="15" hidden="false" customHeight="false" outlineLevel="0" collapsed="false">
      <c r="A304" s="136"/>
      <c r="B304" s="137"/>
      <c r="C304" s="138" t="n">
        <v>16</v>
      </c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51" t="n">
        <f aca="false">SUM(D304:O304)</f>
        <v>0</v>
      </c>
    </row>
    <row r="305" customFormat="false" ht="15" hidden="false" customHeight="false" outlineLevel="0" collapsed="false">
      <c r="A305" s="136"/>
      <c r="B305" s="137"/>
      <c r="C305" s="138" t="n">
        <v>17</v>
      </c>
      <c r="D305" s="109" t="n">
        <v>250</v>
      </c>
      <c r="E305" s="109" t="n">
        <v>250</v>
      </c>
      <c r="F305" s="109" t="n">
        <v>250</v>
      </c>
      <c r="G305" s="109" t="n">
        <v>250</v>
      </c>
      <c r="H305" s="109" t="n">
        <v>250</v>
      </c>
      <c r="I305" s="109" t="n">
        <v>250</v>
      </c>
      <c r="J305" s="109" t="n">
        <v>250</v>
      </c>
      <c r="K305" s="109" t="n">
        <v>250</v>
      </c>
      <c r="L305" s="109" t="n">
        <v>250</v>
      </c>
      <c r="M305" s="109" t="n">
        <v>250</v>
      </c>
      <c r="N305" s="109" t="n">
        <v>250</v>
      </c>
      <c r="O305" s="109" t="n">
        <v>250</v>
      </c>
      <c r="P305" s="151" t="n">
        <f aca="false">SUM(D305:O305)</f>
        <v>3000</v>
      </c>
    </row>
    <row r="306" customFormat="false" ht="15" hidden="false" customHeight="false" outlineLevel="0" collapsed="false">
      <c r="A306" s="136"/>
      <c r="B306" s="137"/>
      <c r="C306" s="138" t="n">
        <v>25</v>
      </c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51" t="n">
        <f aca="false">SUM(D306:O306)</f>
        <v>0</v>
      </c>
    </row>
    <row r="307" customFormat="false" ht="15" hidden="false" customHeight="false" outlineLevel="0" collapsed="false">
      <c r="A307" s="136"/>
      <c r="B307" s="137"/>
      <c r="C307" s="138" t="n">
        <v>26</v>
      </c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51" t="n">
        <f aca="false">SUM(D307:O307)</f>
        <v>0</v>
      </c>
    </row>
    <row r="308" customFormat="false" ht="15" hidden="false" customHeight="false" outlineLevel="0" collapsed="false">
      <c r="A308" s="136"/>
      <c r="B308" s="137"/>
      <c r="C308" s="138" t="n">
        <v>27</v>
      </c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51" t="n">
        <f aca="false">SUM(D308:O308)</f>
        <v>0</v>
      </c>
    </row>
    <row r="309" customFormat="false" ht="15" hidden="false" customHeight="true" outlineLevel="0" collapsed="false">
      <c r="A309" s="144" t="n">
        <v>254</v>
      </c>
      <c r="B309" s="145" t="s">
        <v>704</v>
      </c>
      <c r="C309" s="138" t="n">
        <v>11</v>
      </c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51" t="n">
        <f aca="false">SUM(D309:O309)</f>
        <v>0</v>
      </c>
    </row>
    <row r="310" customFormat="false" ht="15" hidden="false" customHeight="false" outlineLevel="0" collapsed="false">
      <c r="A310" s="144"/>
      <c r="B310" s="145"/>
      <c r="C310" s="138" t="n">
        <v>14</v>
      </c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51" t="n">
        <f aca="false">SUM(D310:O310)</f>
        <v>0</v>
      </c>
    </row>
    <row r="311" customFormat="false" ht="15" hidden="false" customHeight="false" outlineLevel="0" collapsed="false">
      <c r="A311" s="144"/>
      <c r="B311" s="145"/>
      <c r="C311" s="138" t="n">
        <v>15</v>
      </c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51" t="n">
        <f aca="false">SUM(D311:O311)</f>
        <v>0</v>
      </c>
    </row>
    <row r="312" customFormat="false" ht="15" hidden="false" customHeight="false" outlineLevel="0" collapsed="false">
      <c r="A312" s="144"/>
      <c r="B312" s="145"/>
      <c r="C312" s="138" t="n">
        <v>16</v>
      </c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51" t="n">
        <f aca="false">SUM(D312:O312)</f>
        <v>0</v>
      </c>
    </row>
    <row r="313" customFormat="false" ht="15" hidden="false" customHeight="false" outlineLevel="0" collapsed="false">
      <c r="A313" s="144"/>
      <c r="B313" s="145"/>
      <c r="C313" s="138" t="n">
        <v>17</v>
      </c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51" t="n">
        <f aca="false">SUM(D313:O313)</f>
        <v>0</v>
      </c>
    </row>
    <row r="314" customFormat="false" ht="15" hidden="false" customHeight="true" outlineLevel="0" collapsed="false">
      <c r="A314" s="136" t="n">
        <v>255</v>
      </c>
      <c r="B314" s="137" t="s">
        <v>705</v>
      </c>
      <c r="C314" s="138" t="n">
        <v>11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51" t="n">
        <f aca="false">SUM(D314:O314)</f>
        <v>0</v>
      </c>
    </row>
    <row r="315" customFormat="false" ht="15" hidden="false" customHeight="false" outlineLevel="0" collapsed="false">
      <c r="A315" s="136"/>
      <c r="B315" s="137"/>
      <c r="C315" s="138" t="n">
        <v>14</v>
      </c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51" t="n">
        <f aca="false">SUM(D315:O315)</f>
        <v>0</v>
      </c>
    </row>
    <row r="316" customFormat="false" ht="15" hidden="false" customHeight="false" outlineLevel="0" collapsed="false">
      <c r="A316" s="136"/>
      <c r="B316" s="137"/>
      <c r="C316" s="138" t="n">
        <v>15</v>
      </c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51" t="n">
        <f aca="false">SUM(D316:O316)</f>
        <v>0</v>
      </c>
    </row>
    <row r="317" customFormat="false" ht="15" hidden="false" customHeight="false" outlineLevel="0" collapsed="false">
      <c r="A317" s="136"/>
      <c r="B317" s="137"/>
      <c r="C317" s="138" t="n">
        <v>16</v>
      </c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51" t="n">
        <f aca="false">SUM(D317:O317)</f>
        <v>0</v>
      </c>
    </row>
    <row r="318" customFormat="false" ht="15" hidden="false" customHeight="false" outlineLevel="0" collapsed="false">
      <c r="A318" s="136"/>
      <c r="B318" s="137"/>
      <c r="C318" s="138" t="n">
        <v>17</v>
      </c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51" t="n">
        <f aca="false">SUM(D318:O318)</f>
        <v>0</v>
      </c>
    </row>
    <row r="319" customFormat="false" ht="15" hidden="false" customHeight="false" outlineLevel="0" collapsed="false">
      <c r="A319" s="136"/>
      <c r="B319" s="137"/>
      <c r="C319" s="138" t="n">
        <v>25</v>
      </c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51" t="n">
        <f aca="false">SUM(D319:O319)</f>
        <v>0</v>
      </c>
    </row>
    <row r="320" customFormat="false" ht="15" hidden="false" customHeight="false" outlineLevel="0" collapsed="false">
      <c r="A320" s="136"/>
      <c r="B320" s="137"/>
      <c r="C320" s="138" t="n">
        <v>26</v>
      </c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51" t="n">
        <f aca="false">SUM(D320:O320)</f>
        <v>0</v>
      </c>
    </row>
    <row r="321" customFormat="false" ht="15" hidden="false" customHeight="false" outlineLevel="0" collapsed="false">
      <c r="A321" s="136"/>
      <c r="B321" s="137"/>
      <c r="C321" s="138" t="n">
        <v>27</v>
      </c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51" t="n">
        <f aca="false">SUM(D321:O321)</f>
        <v>0</v>
      </c>
    </row>
    <row r="322" customFormat="false" ht="15" hidden="false" customHeight="true" outlineLevel="0" collapsed="false">
      <c r="A322" s="144" t="n">
        <v>256</v>
      </c>
      <c r="B322" s="145" t="s">
        <v>706</v>
      </c>
      <c r="C322" s="138" t="n">
        <v>11</v>
      </c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51" t="n">
        <f aca="false">SUM(D322:O322)</f>
        <v>0</v>
      </c>
    </row>
    <row r="323" customFormat="false" ht="15" hidden="false" customHeight="false" outlineLevel="0" collapsed="false">
      <c r="A323" s="144"/>
      <c r="B323" s="145"/>
      <c r="C323" s="138" t="n">
        <v>14</v>
      </c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51" t="n">
        <f aca="false">SUM(D323:O323)</f>
        <v>0</v>
      </c>
    </row>
    <row r="324" customFormat="false" ht="15" hidden="false" customHeight="false" outlineLevel="0" collapsed="false">
      <c r="A324" s="144"/>
      <c r="B324" s="145"/>
      <c r="C324" s="138" t="n">
        <v>15</v>
      </c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51" t="n">
        <f aca="false">SUM(D324:O324)</f>
        <v>0</v>
      </c>
    </row>
    <row r="325" customFormat="false" ht="15" hidden="false" customHeight="false" outlineLevel="0" collapsed="false">
      <c r="A325" s="144"/>
      <c r="B325" s="145"/>
      <c r="C325" s="138" t="n">
        <v>16</v>
      </c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51" t="n">
        <f aca="false">SUM(D325:O325)</f>
        <v>0</v>
      </c>
    </row>
    <row r="326" customFormat="false" ht="15" hidden="false" customHeight="false" outlineLevel="0" collapsed="false">
      <c r="A326" s="144"/>
      <c r="B326" s="145"/>
      <c r="C326" s="138" t="n">
        <v>17</v>
      </c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51" t="n">
        <f aca="false">SUM(D326:O326)</f>
        <v>0</v>
      </c>
    </row>
    <row r="327" customFormat="false" ht="15" hidden="false" customHeight="true" outlineLevel="0" collapsed="false">
      <c r="A327" s="144" t="n">
        <v>259</v>
      </c>
      <c r="B327" s="145" t="s">
        <v>707</v>
      </c>
      <c r="C327" s="138" t="n">
        <v>11</v>
      </c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51" t="n">
        <f aca="false">SUM(D327:O327)</f>
        <v>0</v>
      </c>
    </row>
    <row r="328" customFormat="false" ht="15" hidden="false" customHeight="false" outlineLevel="0" collapsed="false">
      <c r="A328" s="144"/>
      <c r="B328" s="145"/>
      <c r="C328" s="138" t="n">
        <v>14</v>
      </c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51" t="n">
        <f aca="false">SUM(D328:O328)</f>
        <v>0</v>
      </c>
    </row>
    <row r="329" customFormat="false" ht="15" hidden="false" customHeight="false" outlineLevel="0" collapsed="false">
      <c r="A329" s="144"/>
      <c r="B329" s="145"/>
      <c r="C329" s="138" t="n">
        <v>15</v>
      </c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51" t="n">
        <f aca="false">SUM(D329:O329)</f>
        <v>0</v>
      </c>
    </row>
    <row r="330" customFormat="false" ht="15" hidden="false" customHeight="false" outlineLevel="0" collapsed="false">
      <c r="A330" s="144"/>
      <c r="B330" s="145"/>
      <c r="C330" s="138" t="n">
        <v>16</v>
      </c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51" t="n">
        <f aca="false">SUM(D330:O330)</f>
        <v>0</v>
      </c>
    </row>
    <row r="331" customFormat="false" ht="15" hidden="false" customHeight="false" outlineLevel="0" collapsed="false">
      <c r="A331" s="144"/>
      <c r="B331" s="145"/>
      <c r="C331" s="138" t="n">
        <v>17</v>
      </c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51" t="n">
        <f aca="false">SUM(D331:O331)</f>
        <v>0</v>
      </c>
    </row>
    <row r="332" customFormat="false" ht="15" hidden="false" customHeight="true" outlineLevel="0" collapsed="false">
      <c r="A332" s="133" t="n">
        <v>2600</v>
      </c>
      <c r="B332" s="134" t="s">
        <v>708</v>
      </c>
      <c r="C332" s="134"/>
      <c r="D332" s="135" t="n">
        <f aca="false">SUM(D333:D343)</f>
        <v>16280</v>
      </c>
      <c r="E332" s="135" t="n">
        <f aca="false">SUM(E333:E343)</f>
        <v>16280</v>
      </c>
      <c r="F332" s="135" t="n">
        <f aca="false">SUM(F333:F343)</f>
        <v>16280</v>
      </c>
      <c r="G332" s="135" t="n">
        <f aca="false">SUM(G333:G343)</f>
        <v>16280</v>
      </c>
      <c r="H332" s="135" t="n">
        <f aca="false">SUM(H333:H343)</f>
        <v>16280</v>
      </c>
      <c r="I332" s="135" t="n">
        <f aca="false">SUM(I333:I343)</f>
        <v>16280</v>
      </c>
      <c r="J332" s="135" t="n">
        <f aca="false">SUM(J333:J343)</f>
        <v>16280</v>
      </c>
      <c r="K332" s="135" t="n">
        <f aca="false">SUM(K333:K343)</f>
        <v>16280</v>
      </c>
      <c r="L332" s="135" t="n">
        <f aca="false">SUM(L333:L343)</f>
        <v>16280</v>
      </c>
      <c r="M332" s="135" t="n">
        <f aca="false">SUM(M333:M343)</f>
        <v>16280</v>
      </c>
      <c r="N332" s="135" t="n">
        <f aca="false">SUM(N333:N343)</f>
        <v>16280</v>
      </c>
      <c r="O332" s="135" t="n">
        <f aca="false">SUM(O333:O343)</f>
        <v>16280</v>
      </c>
      <c r="P332" s="135" t="n">
        <f aca="false">SUM(P333:P343)</f>
        <v>195360</v>
      </c>
    </row>
    <row r="333" customFormat="false" ht="15" hidden="false" customHeight="true" outlineLevel="0" collapsed="false">
      <c r="A333" s="144" t="n">
        <v>261</v>
      </c>
      <c r="B333" s="145" t="s">
        <v>709</v>
      </c>
      <c r="C333" s="138" t="n">
        <v>11</v>
      </c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51" t="n">
        <f aca="false">SUM(D333:O333)</f>
        <v>0</v>
      </c>
    </row>
    <row r="334" customFormat="false" ht="15" hidden="false" customHeight="false" outlineLevel="0" collapsed="false">
      <c r="A334" s="144"/>
      <c r="B334" s="145"/>
      <c r="C334" s="138" t="n">
        <v>14</v>
      </c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51" t="n">
        <f aca="false">SUM(D334:O334)</f>
        <v>0</v>
      </c>
    </row>
    <row r="335" customFormat="false" ht="15" hidden="false" customHeight="false" outlineLevel="0" collapsed="false">
      <c r="A335" s="144"/>
      <c r="B335" s="145"/>
      <c r="C335" s="138" t="n">
        <v>15</v>
      </c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51" t="n">
        <f aca="false">SUM(D335:O335)</f>
        <v>0</v>
      </c>
    </row>
    <row r="336" customFormat="false" ht="15" hidden="false" customHeight="false" outlineLevel="0" collapsed="false">
      <c r="A336" s="144"/>
      <c r="B336" s="145"/>
      <c r="C336" s="138" t="n">
        <v>16</v>
      </c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51" t="n">
        <f aca="false">SUM(D336:O336)</f>
        <v>0</v>
      </c>
    </row>
    <row r="337" customFormat="false" ht="15" hidden="false" customHeight="false" outlineLevel="0" collapsed="false">
      <c r="A337" s="144"/>
      <c r="B337" s="145"/>
      <c r="C337" s="138" t="n">
        <v>17</v>
      </c>
      <c r="D337" s="109" t="n">
        <v>16280</v>
      </c>
      <c r="E337" s="109" t="n">
        <v>16280</v>
      </c>
      <c r="F337" s="109" t="n">
        <v>16280</v>
      </c>
      <c r="G337" s="109" t="n">
        <v>16280</v>
      </c>
      <c r="H337" s="109" t="n">
        <v>16280</v>
      </c>
      <c r="I337" s="109" t="n">
        <v>16280</v>
      </c>
      <c r="J337" s="109" t="n">
        <v>16280</v>
      </c>
      <c r="K337" s="109" t="n">
        <v>16280</v>
      </c>
      <c r="L337" s="109" t="n">
        <v>16280</v>
      </c>
      <c r="M337" s="109" t="n">
        <v>16280</v>
      </c>
      <c r="N337" s="109" t="n">
        <v>16280</v>
      </c>
      <c r="O337" s="109" t="n">
        <v>16280</v>
      </c>
      <c r="P337" s="151" t="n">
        <f aca="false">SUM(D337:O337)</f>
        <v>195360</v>
      </c>
    </row>
    <row r="338" customFormat="false" ht="15" hidden="false" customHeight="false" outlineLevel="0" collapsed="false">
      <c r="A338" s="144"/>
      <c r="B338" s="145"/>
      <c r="C338" s="138" t="n">
        <v>25</v>
      </c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51" t="n">
        <f aca="false">SUM(D338:O338)</f>
        <v>0</v>
      </c>
    </row>
    <row r="339" customFormat="false" ht="15" hidden="false" customHeight="true" outlineLevel="0" collapsed="false">
      <c r="A339" s="144" t="n">
        <v>262</v>
      </c>
      <c r="B339" s="145" t="s">
        <v>710</v>
      </c>
      <c r="C339" s="138" t="n">
        <v>11</v>
      </c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51" t="n">
        <f aca="false">SUM(D339:O339)</f>
        <v>0</v>
      </c>
    </row>
    <row r="340" customFormat="false" ht="15" hidden="false" customHeight="false" outlineLevel="0" collapsed="false">
      <c r="A340" s="144"/>
      <c r="B340" s="145"/>
      <c r="C340" s="138" t="n">
        <v>14</v>
      </c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51" t="n">
        <f aca="false">SUM(D340:O340)</f>
        <v>0</v>
      </c>
    </row>
    <row r="341" customFormat="false" ht="15" hidden="false" customHeight="false" outlineLevel="0" collapsed="false">
      <c r="A341" s="144"/>
      <c r="B341" s="145"/>
      <c r="C341" s="138" t="n">
        <v>15</v>
      </c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51" t="n">
        <f aca="false">SUM(D341:O341)</f>
        <v>0</v>
      </c>
    </row>
    <row r="342" customFormat="false" ht="15" hidden="false" customHeight="false" outlineLevel="0" collapsed="false">
      <c r="A342" s="144"/>
      <c r="B342" s="145"/>
      <c r="C342" s="138" t="n">
        <v>16</v>
      </c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51" t="n">
        <f aca="false">SUM(D342:O342)</f>
        <v>0</v>
      </c>
    </row>
    <row r="343" customFormat="false" ht="15" hidden="false" customHeight="false" outlineLevel="0" collapsed="false">
      <c r="A343" s="144"/>
      <c r="B343" s="145"/>
      <c r="C343" s="138" t="n">
        <v>17</v>
      </c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51" t="n">
        <f aca="false">SUM(D343:O343)</f>
        <v>0</v>
      </c>
    </row>
    <row r="344" customFormat="false" ht="15" hidden="false" customHeight="true" outlineLevel="0" collapsed="false">
      <c r="A344" s="133" t="n">
        <v>2700</v>
      </c>
      <c r="B344" s="134" t="s">
        <v>711</v>
      </c>
      <c r="C344" s="134"/>
      <c r="D344" s="135" t="n">
        <f aca="false">SUM(D345:D372)</f>
        <v>0</v>
      </c>
      <c r="E344" s="135" t="n">
        <f aca="false">SUM(E345:E372)</f>
        <v>0</v>
      </c>
      <c r="F344" s="135" t="n">
        <f aca="false">SUM(F345:F372)</f>
        <v>0</v>
      </c>
      <c r="G344" s="135" t="n">
        <f aca="false">SUM(G345:G372)</f>
        <v>0</v>
      </c>
      <c r="H344" s="135" t="n">
        <f aca="false">SUM(H345:H372)</f>
        <v>0</v>
      </c>
      <c r="I344" s="135" t="n">
        <f aca="false">SUM(I345:I372)</f>
        <v>0</v>
      </c>
      <c r="J344" s="135" t="n">
        <f aca="false">SUM(J345:J372)</f>
        <v>0</v>
      </c>
      <c r="K344" s="135" t="n">
        <f aca="false">SUM(K345:K372)</f>
        <v>0</v>
      </c>
      <c r="L344" s="135" t="n">
        <f aca="false">SUM(L345:L372)</f>
        <v>0</v>
      </c>
      <c r="M344" s="135" t="n">
        <f aca="false">SUM(M345:M372)</f>
        <v>0</v>
      </c>
      <c r="N344" s="135" t="n">
        <f aca="false">SUM(N345:N372)</f>
        <v>0</v>
      </c>
      <c r="O344" s="135" t="n">
        <f aca="false">SUM(O345:O372)</f>
        <v>0</v>
      </c>
      <c r="P344" s="135" t="n">
        <f aca="false">SUM(P345:P372)</f>
        <v>0</v>
      </c>
    </row>
    <row r="345" customFormat="false" ht="15" hidden="false" customHeight="true" outlineLevel="0" collapsed="false">
      <c r="A345" s="144" t="n">
        <v>271</v>
      </c>
      <c r="B345" s="145" t="s">
        <v>712</v>
      </c>
      <c r="C345" s="138" t="n">
        <v>11</v>
      </c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51" t="n">
        <f aca="false">SUM(D345:O345)</f>
        <v>0</v>
      </c>
    </row>
    <row r="346" customFormat="false" ht="15" hidden="false" customHeight="false" outlineLevel="0" collapsed="false">
      <c r="A346" s="144"/>
      <c r="B346" s="145"/>
      <c r="C346" s="138" t="n">
        <v>14</v>
      </c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51" t="n">
        <f aca="false">SUM(D346:O346)</f>
        <v>0</v>
      </c>
    </row>
    <row r="347" customFormat="false" ht="15" hidden="false" customHeight="false" outlineLevel="0" collapsed="false">
      <c r="A347" s="144"/>
      <c r="B347" s="145"/>
      <c r="C347" s="138" t="n">
        <v>15</v>
      </c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51" t="n">
        <f aca="false">SUM(D347:O347)</f>
        <v>0</v>
      </c>
    </row>
    <row r="348" customFormat="false" ht="15" hidden="false" customHeight="false" outlineLevel="0" collapsed="false">
      <c r="A348" s="144"/>
      <c r="B348" s="145"/>
      <c r="C348" s="138" t="n">
        <v>16</v>
      </c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51" t="n">
        <f aca="false">SUM(D348:O348)</f>
        <v>0</v>
      </c>
    </row>
    <row r="349" customFormat="false" ht="15" hidden="false" customHeight="false" outlineLevel="0" collapsed="false">
      <c r="A349" s="144"/>
      <c r="B349" s="145"/>
      <c r="C349" s="138" t="n">
        <v>17</v>
      </c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51" t="n">
        <f aca="false">SUM(D349:O349)</f>
        <v>0</v>
      </c>
    </row>
    <row r="350" customFormat="false" ht="15" hidden="false" customHeight="true" outlineLevel="0" collapsed="false">
      <c r="A350" s="136" t="n">
        <v>272</v>
      </c>
      <c r="B350" s="137" t="s">
        <v>713</v>
      </c>
      <c r="C350" s="138" t="n">
        <v>11</v>
      </c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51" t="n">
        <f aca="false">SUM(D350:O350)</f>
        <v>0</v>
      </c>
    </row>
    <row r="351" customFormat="false" ht="15" hidden="false" customHeight="false" outlineLevel="0" collapsed="false">
      <c r="A351" s="136"/>
      <c r="B351" s="137"/>
      <c r="C351" s="138" t="n">
        <v>14</v>
      </c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51" t="n">
        <f aca="false">SUM(D351:O351)</f>
        <v>0</v>
      </c>
    </row>
    <row r="352" customFormat="false" ht="15" hidden="false" customHeight="false" outlineLevel="0" collapsed="false">
      <c r="A352" s="136"/>
      <c r="B352" s="137"/>
      <c r="C352" s="138" t="n">
        <v>15</v>
      </c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51" t="n">
        <f aca="false">SUM(D352:O352)</f>
        <v>0</v>
      </c>
    </row>
    <row r="353" customFormat="false" ht="15" hidden="false" customHeight="false" outlineLevel="0" collapsed="false">
      <c r="A353" s="136"/>
      <c r="B353" s="137"/>
      <c r="C353" s="138" t="n">
        <v>16</v>
      </c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51" t="n">
        <f aca="false">SUM(D353:O353)</f>
        <v>0</v>
      </c>
    </row>
    <row r="354" customFormat="false" ht="15" hidden="false" customHeight="false" outlineLevel="0" collapsed="false">
      <c r="A354" s="136"/>
      <c r="B354" s="137"/>
      <c r="C354" s="138" t="n">
        <v>17</v>
      </c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51" t="n">
        <f aca="false">SUM(D354:O354)</f>
        <v>0</v>
      </c>
    </row>
    <row r="355" customFormat="false" ht="15" hidden="false" customHeight="false" outlineLevel="0" collapsed="false">
      <c r="A355" s="136"/>
      <c r="B355" s="137"/>
      <c r="C355" s="138" t="n">
        <v>25</v>
      </c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51" t="n">
        <f aca="false">SUM(D355:O355)</f>
        <v>0</v>
      </c>
    </row>
    <row r="356" customFormat="false" ht="15" hidden="false" customHeight="false" outlineLevel="0" collapsed="false">
      <c r="A356" s="136"/>
      <c r="B356" s="137"/>
      <c r="C356" s="138" t="n">
        <v>26</v>
      </c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51" t="n">
        <f aca="false">SUM(D356:O356)</f>
        <v>0</v>
      </c>
    </row>
    <row r="357" customFormat="false" ht="15" hidden="false" customHeight="false" outlineLevel="0" collapsed="false">
      <c r="A357" s="136"/>
      <c r="B357" s="137"/>
      <c r="C357" s="138" t="n">
        <v>27</v>
      </c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51" t="n">
        <f aca="false">SUM(D357:O357)</f>
        <v>0</v>
      </c>
    </row>
    <row r="358" customFormat="false" ht="15" hidden="false" customHeight="true" outlineLevel="0" collapsed="false">
      <c r="A358" s="144" t="n">
        <v>273</v>
      </c>
      <c r="B358" s="145" t="s">
        <v>714</v>
      </c>
      <c r="C358" s="138" t="n">
        <v>11</v>
      </c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51" t="n">
        <f aca="false">SUM(D358:O358)</f>
        <v>0</v>
      </c>
    </row>
    <row r="359" customFormat="false" ht="15" hidden="false" customHeight="false" outlineLevel="0" collapsed="false">
      <c r="A359" s="144"/>
      <c r="B359" s="145"/>
      <c r="C359" s="138" t="n">
        <v>14</v>
      </c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51" t="n">
        <f aca="false">SUM(D359:O359)</f>
        <v>0</v>
      </c>
    </row>
    <row r="360" customFormat="false" ht="15" hidden="false" customHeight="false" outlineLevel="0" collapsed="false">
      <c r="A360" s="144"/>
      <c r="B360" s="145"/>
      <c r="C360" s="138" t="n">
        <v>15</v>
      </c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51" t="n">
        <f aca="false">SUM(D360:O360)</f>
        <v>0</v>
      </c>
    </row>
    <row r="361" customFormat="false" ht="15" hidden="false" customHeight="false" outlineLevel="0" collapsed="false">
      <c r="A361" s="144"/>
      <c r="B361" s="145"/>
      <c r="C361" s="138" t="n">
        <v>16</v>
      </c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51" t="n">
        <f aca="false">SUM(D361:O361)</f>
        <v>0</v>
      </c>
    </row>
    <row r="362" customFormat="false" ht="15" hidden="false" customHeight="false" outlineLevel="0" collapsed="false">
      <c r="A362" s="144"/>
      <c r="B362" s="145"/>
      <c r="C362" s="138" t="n">
        <v>17</v>
      </c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51" t="n">
        <f aca="false">SUM(D362:O362)</f>
        <v>0</v>
      </c>
    </row>
    <row r="363" customFormat="false" ht="15" hidden="false" customHeight="true" outlineLevel="0" collapsed="false">
      <c r="A363" s="144" t="n">
        <v>274</v>
      </c>
      <c r="B363" s="145" t="s">
        <v>715</v>
      </c>
      <c r="C363" s="138" t="n">
        <v>11</v>
      </c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51" t="n">
        <f aca="false">SUM(D363:O363)</f>
        <v>0</v>
      </c>
    </row>
    <row r="364" customFormat="false" ht="15" hidden="false" customHeight="false" outlineLevel="0" collapsed="false">
      <c r="A364" s="144"/>
      <c r="B364" s="145"/>
      <c r="C364" s="138" t="n">
        <v>14</v>
      </c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51" t="n">
        <f aca="false">SUM(D364:O364)</f>
        <v>0</v>
      </c>
    </row>
    <row r="365" customFormat="false" ht="15" hidden="false" customHeight="false" outlineLevel="0" collapsed="false">
      <c r="A365" s="144"/>
      <c r="B365" s="145"/>
      <c r="C365" s="138" t="n">
        <v>15</v>
      </c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51" t="n">
        <f aca="false">SUM(D365:O365)</f>
        <v>0</v>
      </c>
    </row>
    <row r="366" customFormat="false" ht="15" hidden="false" customHeight="false" outlineLevel="0" collapsed="false">
      <c r="A366" s="144"/>
      <c r="B366" s="145"/>
      <c r="C366" s="138" t="n">
        <v>16</v>
      </c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51" t="n">
        <f aca="false">SUM(D366:O366)</f>
        <v>0</v>
      </c>
    </row>
    <row r="367" customFormat="false" ht="15" hidden="false" customHeight="false" outlineLevel="0" collapsed="false">
      <c r="A367" s="144"/>
      <c r="B367" s="145"/>
      <c r="C367" s="138" t="n">
        <v>17</v>
      </c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51" t="n">
        <f aca="false">SUM(D367:O367)</f>
        <v>0</v>
      </c>
    </row>
    <row r="368" customFormat="false" ht="15" hidden="false" customHeight="true" outlineLevel="0" collapsed="false">
      <c r="A368" s="144" t="n">
        <v>275</v>
      </c>
      <c r="B368" s="145" t="s">
        <v>716</v>
      </c>
      <c r="C368" s="138" t="n">
        <v>11</v>
      </c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51" t="n">
        <f aca="false">SUM(D368:O368)</f>
        <v>0</v>
      </c>
    </row>
    <row r="369" customFormat="false" ht="15" hidden="false" customHeight="false" outlineLevel="0" collapsed="false">
      <c r="A369" s="144"/>
      <c r="B369" s="145"/>
      <c r="C369" s="138" t="n">
        <v>14</v>
      </c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51" t="n">
        <f aca="false">SUM(D369:O369)</f>
        <v>0</v>
      </c>
    </row>
    <row r="370" customFormat="false" ht="15" hidden="false" customHeight="false" outlineLevel="0" collapsed="false">
      <c r="A370" s="144"/>
      <c r="B370" s="145"/>
      <c r="C370" s="138" t="n">
        <v>15</v>
      </c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51" t="n">
        <f aca="false">SUM(D370:O370)</f>
        <v>0</v>
      </c>
    </row>
    <row r="371" customFormat="false" ht="15" hidden="false" customHeight="false" outlineLevel="0" collapsed="false">
      <c r="A371" s="144"/>
      <c r="B371" s="145"/>
      <c r="C371" s="138" t="n">
        <v>16</v>
      </c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51" t="n">
        <f aca="false">SUM(D371:O371)</f>
        <v>0</v>
      </c>
    </row>
    <row r="372" customFormat="false" ht="15" hidden="false" customHeight="false" outlineLevel="0" collapsed="false">
      <c r="A372" s="144"/>
      <c r="B372" s="145"/>
      <c r="C372" s="138" t="n">
        <v>17</v>
      </c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51" t="n">
        <f aca="false">SUM(D372:O372)</f>
        <v>0</v>
      </c>
    </row>
    <row r="373" customFormat="false" ht="15" hidden="false" customHeight="true" outlineLevel="0" collapsed="false">
      <c r="A373" s="133" t="n">
        <v>2800</v>
      </c>
      <c r="B373" s="134" t="s">
        <v>717</v>
      </c>
      <c r="C373" s="134"/>
      <c r="D373" s="135" t="n">
        <f aca="false">SUM(D374:D394)</f>
        <v>0</v>
      </c>
      <c r="E373" s="135" t="n">
        <f aca="false">SUM(E374:E394)</f>
        <v>0</v>
      </c>
      <c r="F373" s="135" t="n">
        <f aca="false">SUM(F374:F394)</f>
        <v>0</v>
      </c>
      <c r="G373" s="135" t="n">
        <f aca="false">SUM(G374:G394)</f>
        <v>0</v>
      </c>
      <c r="H373" s="135" t="n">
        <f aca="false">SUM(H374:H394)</f>
        <v>0</v>
      </c>
      <c r="I373" s="135" t="n">
        <f aca="false">SUM(I374:I394)</f>
        <v>0</v>
      </c>
      <c r="J373" s="135" t="n">
        <f aca="false">SUM(J374:J394)</f>
        <v>0</v>
      </c>
      <c r="K373" s="135" t="n">
        <f aca="false">SUM(K374:K394)</f>
        <v>0</v>
      </c>
      <c r="L373" s="135" t="n">
        <f aca="false">SUM(L374:L394)</f>
        <v>0</v>
      </c>
      <c r="M373" s="135" t="n">
        <f aca="false">SUM(M374:M394)</f>
        <v>0</v>
      </c>
      <c r="N373" s="135" t="n">
        <f aca="false">SUM(N374:N394)</f>
        <v>0</v>
      </c>
      <c r="O373" s="135" t="n">
        <f aca="false">SUM(O374:O394)</f>
        <v>0</v>
      </c>
      <c r="P373" s="135" t="n">
        <f aca="false">SUM(P374:P394)</f>
        <v>0</v>
      </c>
    </row>
    <row r="374" customFormat="false" ht="15" hidden="false" customHeight="true" outlineLevel="0" collapsed="false">
      <c r="A374" s="144" t="n">
        <v>281</v>
      </c>
      <c r="B374" s="145" t="s">
        <v>718</v>
      </c>
      <c r="C374" s="138" t="n">
        <v>11</v>
      </c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51" t="n">
        <f aca="false">SUM(D374:O374)</f>
        <v>0</v>
      </c>
    </row>
    <row r="375" customFormat="false" ht="15" hidden="false" customHeight="false" outlineLevel="0" collapsed="false">
      <c r="A375" s="144"/>
      <c r="B375" s="145"/>
      <c r="C375" s="138" t="n">
        <v>14</v>
      </c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51" t="n">
        <f aca="false">SUM(D375:O375)</f>
        <v>0</v>
      </c>
    </row>
    <row r="376" customFormat="false" ht="15" hidden="false" customHeight="false" outlineLevel="0" collapsed="false">
      <c r="A376" s="144"/>
      <c r="B376" s="145"/>
      <c r="C376" s="138" t="n">
        <v>15</v>
      </c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51" t="n">
        <f aca="false">SUM(D376:O376)</f>
        <v>0</v>
      </c>
    </row>
    <row r="377" customFormat="false" ht="15" hidden="false" customHeight="false" outlineLevel="0" collapsed="false">
      <c r="A377" s="144"/>
      <c r="B377" s="145"/>
      <c r="C377" s="138" t="n">
        <v>16</v>
      </c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51" t="n">
        <f aca="false">SUM(D377:O377)</f>
        <v>0</v>
      </c>
    </row>
    <row r="378" customFormat="false" ht="15" hidden="false" customHeight="false" outlineLevel="0" collapsed="false">
      <c r="A378" s="144"/>
      <c r="B378" s="145"/>
      <c r="C378" s="138" t="n">
        <v>17</v>
      </c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51" t="n">
        <f aca="false">SUM(D378:O378)</f>
        <v>0</v>
      </c>
    </row>
    <row r="379" customFormat="false" ht="15" hidden="false" customHeight="true" outlineLevel="0" collapsed="false">
      <c r="A379" s="136" t="n">
        <v>282</v>
      </c>
      <c r="B379" s="137" t="s">
        <v>719</v>
      </c>
      <c r="C379" s="138" t="n">
        <v>11</v>
      </c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51" t="n">
        <f aca="false">SUM(D379:O379)</f>
        <v>0</v>
      </c>
    </row>
    <row r="380" customFormat="false" ht="15" hidden="false" customHeight="false" outlineLevel="0" collapsed="false">
      <c r="A380" s="136"/>
      <c r="B380" s="137"/>
      <c r="C380" s="138" t="n">
        <v>14</v>
      </c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51" t="n">
        <f aca="false">SUM(D380:O380)</f>
        <v>0</v>
      </c>
    </row>
    <row r="381" customFormat="false" ht="15" hidden="false" customHeight="false" outlineLevel="0" collapsed="false">
      <c r="A381" s="136"/>
      <c r="B381" s="137"/>
      <c r="C381" s="138" t="n">
        <v>15</v>
      </c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1" t="n">
        <f aca="false">SUM(D381:O381)</f>
        <v>0</v>
      </c>
    </row>
    <row r="382" customFormat="false" ht="15" hidden="false" customHeight="false" outlineLevel="0" collapsed="false">
      <c r="A382" s="136"/>
      <c r="B382" s="137"/>
      <c r="C382" s="138" t="n">
        <v>16</v>
      </c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51" t="n">
        <f aca="false">SUM(D382:O382)</f>
        <v>0</v>
      </c>
    </row>
    <row r="383" customFormat="false" ht="15" hidden="false" customHeight="false" outlineLevel="0" collapsed="false">
      <c r="A383" s="136"/>
      <c r="B383" s="137"/>
      <c r="C383" s="138" t="n">
        <v>17</v>
      </c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51" t="n">
        <f aca="false">SUM(D383:O383)</f>
        <v>0</v>
      </c>
    </row>
    <row r="384" customFormat="false" ht="15" hidden="false" customHeight="false" outlineLevel="0" collapsed="false">
      <c r="A384" s="136"/>
      <c r="B384" s="137"/>
      <c r="C384" s="138" t="n">
        <v>25</v>
      </c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51" t="n">
        <f aca="false">SUM(D384:O384)</f>
        <v>0</v>
      </c>
    </row>
    <row r="385" customFormat="false" ht="15" hidden="false" customHeight="false" outlineLevel="0" collapsed="false">
      <c r="A385" s="136"/>
      <c r="B385" s="137"/>
      <c r="C385" s="138" t="n">
        <v>26</v>
      </c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51" t="n">
        <f aca="false">SUM(D385:O385)</f>
        <v>0</v>
      </c>
    </row>
    <row r="386" customFormat="false" ht="15" hidden="false" customHeight="false" outlineLevel="0" collapsed="false">
      <c r="A386" s="136"/>
      <c r="B386" s="137"/>
      <c r="C386" s="138" t="n">
        <v>27</v>
      </c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51" t="n">
        <f aca="false">SUM(D386:O386)</f>
        <v>0</v>
      </c>
    </row>
    <row r="387" customFormat="false" ht="15" hidden="false" customHeight="true" outlineLevel="0" collapsed="false">
      <c r="A387" s="136" t="n">
        <v>283</v>
      </c>
      <c r="B387" s="137" t="s">
        <v>720</v>
      </c>
      <c r="C387" s="138" t="n">
        <v>11</v>
      </c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51" t="n">
        <f aca="false">SUM(D387:O387)</f>
        <v>0</v>
      </c>
    </row>
    <row r="388" customFormat="false" ht="15" hidden="false" customHeight="false" outlineLevel="0" collapsed="false">
      <c r="A388" s="136"/>
      <c r="B388" s="137"/>
      <c r="C388" s="138" t="n">
        <v>14</v>
      </c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51" t="n">
        <f aca="false">SUM(D388:O388)</f>
        <v>0</v>
      </c>
    </row>
    <row r="389" customFormat="false" ht="15" hidden="false" customHeight="false" outlineLevel="0" collapsed="false">
      <c r="A389" s="136"/>
      <c r="B389" s="137"/>
      <c r="C389" s="138" t="n">
        <v>15</v>
      </c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51" t="n">
        <f aca="false">SUM(D389:O389)</f>
        <v>0</v>
      </c>
    </row>
    <row r="390" customFormat="false" ht="15" hidden="false" customHeight="false" outlineLevel="0" collapsed="false">
      <c r="A390" s="136"/>
      <c r="B390" s="137"/>
      <c r="C390" s="138" t="n">
        <v>16</v>
      </c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51" t="n">
        <f aca="false">SUM(D390:O390)</f>
        <v>0</v>
      </c>
    </row>
    <row r="391" customFormat="false" ht="15" hidden="false" customHeight="false" outlineLevel="0" collapsed="false">
      <c r="A391" s="136"/>
      <c r="B391" s="137"/>
      <c r="C391" s="138" t="n">
        <v>17</v>
      </c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51" t="n">
        <f aca="false">SUM(D391:O391)</f>
        <v>0</v>
      </c>
    </row>
    <row r="392" customFormat="false" ht="15" hidden="false" customHeight="false" outlineLevel="0" collapsed="false">
      <c r="A392" s="136"/>
      <c r="B392" s="137"/>
      <c r="C392" s="138" t="n">
        <v>25</v>
      </c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51" t="n">
        <f aca="false">SUM(D392:O392)</f>
        <v>0</v>
      </c>
    </row>
    <row r="393" customFormat="false" ht="15" hidden="false" customHeight="false" outlineLevel="0" collapsed="false">
      <c r="A393" s="136"/>
      <c r="B393" s="137"/>
      <c r="C393" s="138" t="n">
        <v>26</v>
      </c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51" t="n">
        <f aca="false">SUM(D393:O393)</f>
        <v>0</v>
      </c>
    </row>
    <row r="394" customFormat="false" ht="15" hidden="false" customHeight="false" outlineLevel="0" collapsed="false">
      <c r="A394" s="136"/>
      <c r="B394" s="137"/>
      <c r="C394" s="138" t="n">
        <v>27</v>
      </c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51" t="n">
        <f aca="false">SUM(D394:O394)</f>
        <v>0</v>
      </c>
    </row>
    <row r="395" customFormat="false" ht="15" hidden="false" customHeight="true" outlineLevel="0" collapsed="false">
      <c r="A395" s="133" t="n">
        <v>2900</v>
      </c>
      <c r="B395" s="134" t="s">
        <v>721</v>
      </c>
      <c r="C395" s="134"/>
      <c r="D395" s="135" t="n">
        <f aca="false">SUM(D396:D442)</f>
        <v>2000</v>
      </c>
      <c r="E395" s="135" t="n">
        <f aca="false">SUM(E396:E442)</f>
        <v>2000</v>
      </c>
      <c r="F395" s="135" t="n">
        <f aca="false">SUM(F396:F442)</f>
        <v>2000</v>
      </c>
      <c r="G395" s="135" t="n">
        <f aca="false">SUM(G396:G442)</f>
        <v>2000</v>
      </c>
      <c r="H395" s="135" t="n">
        <f aca="false">SUM(H396:H442)</f>
        <v>2000</v>
      </c>
      <c r="I395" s="135" t="n">
        <f aca="false">SUM(I396:I442)</f>
        <v>2000</v>
      </c>
      <c r="J395" s="135" t="n">
        <f aca="false">SUM(J396:J442)</f>
        <v>2000</v>
      </c>
      <c r="K395" s="135" t="n">
        <f aca="false">SUM(K396:K442)</f>
        <v>2000</v>
      </c>
      <c r="L395" s="135" t="n">
        <f aca="false">SUM(L396:L442)</f>
        <v>2000</v>
      </c>
      <c r="M395" s="135" t="n">
        <f aca="false">SUM(M396:M442)</f>
        <v>2000</v>
      </c>
      <c r="N395" s="135" t="n">
        <f aca="false">SUM(N396:N442)</f>
        <v>2000</v>
      </c>
      <c r="O395" s="135" t="n">
        <f aca="false">SUM(O396:O442)</f>
        <v>2000</v>
      </c>
      <c r="P395" s="135" t="n">
        <f aca="false">SUM(P396:P442)</f>
        <v>24000</v>
      </c>
    </row>
    <row r="396" customFormat="false" ht="15" hidden="false" customHeight="true" outlineLevel="0" collapsed="false">
      <c r="A396" s="144" t="n">
        <v>291</v>
      </c>
      <c r="B396" s="145" t="s">
        <v>722</v>
      </c>
      <c r="C396" s="138" t="n">
        <v>11</v>
      </c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51" t="n">
        <f aca="false">SUM(D396:O396)</f>
        <v>0</v>
      </c>
    </row>
    <row r="397" customFormat="false" ht="15" hidden="false" customHeight="false" outlineLevel="0" collapsed="false">
      <c r="A397" s="144"/>
      <c r="B397" s="145"/>
      <c r="C397" s="138" t="n">
        <v>14</v>
      </c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51" t="n">
        <f aca="false">SUM(D397:O397)</f>
        <v>0</v>
      </c>
    </row>
    <row r="398" customFormat="false" ht="15" hidden="false" customHeight="false" outlineLevel="0" collapsed="false">
      <c r="A398" s="144"/>
      <c r="B398" s="145"/>
      <c r="C398" s="138" t="n">
        <v>15</v>
      </c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51" t="n">
        <f aca="false">SUM(D398:O398)</f>
        <v>0</v>
      </c>
    </row>
    <row r="399" customFormat="false" ht="15" hidden="false" customHeight="false" outlineLevel="0" collapsed="false">
      <c r="A399" s="144"/>
      <c r="B399" s="145"/>
      <c r="C399" s="138" t="n">
        <v>16</v>
      </c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51" t="n">
        <f aca="false">SUM(D399:O399)</f>
        <v>0</v>
      </c>
    </row>
    <row r="400" customFormat="false" ht="15" hidden="false" customHeight="false" outlineLevel="0" collapsed="false">
      <c r="A400" s="144"/>
      <c r="B400" s="145"/>
      <c r="C400" s="138" t="n">
        <v>17</v>
      </c>
      <c r="D400" s="109" t="n">
        <v>800</v>
      </c>
      <c r="E400" s="109" t="n">
        <v>800</v>
      </c>
      <c r="F400" s="109" t="n">
        <v>800</v>
      </c>
      <c r="G400" s="109" t="n">
        <v>800</v>
      </c>
      <c r="H400" s="109" t="n">
        <v>800</v>
      </c>
      <c r="I400" s="109" t="n">
        <v>800</v>
      </c>
      <c r="J400" s="109" t="n">
        <v>800</v>
      </c>
      <c r="K400" s="109" t="n">
        <v>800</v>
      </c>
      <c r="L400" s="109" t="n">
        <v>800</v>
      </c>
      <c r="M400" s="109" t="n">
        <v>800</v>
      </c>
      <c r="N400" s="109" t="n">
        <v>800</v>
      </c>
      <c r="O400" s="109" t="n">
        <v>800</v>
      </c>
      <c r="P400" s="151" t="n">
        <f aca="false">SUM(D400:O400)</f>
        <v>9600</v>
      </c>
    </row>
    <row r="401" customFormat="false" ht="15" hidden="false" customHeight="true" outlineLevel="0" collapsed="false">
      <c r="A401" s="144" t="n">
        <v>292</v>
      </c>
      <c r="B401" s="145" t="s">
        <v>723</v>
      </c>
      <c r="C401" s="138" t="n">
        <v>11</v>
      </c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51" t="n">
        <f aca="false">SUM(D401:O401)</f>
        <v>0</v>
      </c>
    </row>
    <row r="402" customFormat="false" ht="15" hidden="false" customHeight="false" outlineLevel="0" collapsed="false">
      <c r="A402" s="144"/>
      <c r="B402" s="145"/>
      <c r="C402" s="138" t="n">
        <v>14</v>
      </c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51" t="n">
        <f aca="false">SUM(D402:O402)</f>
        <v>0</v>
      </c>
    </row>
    <row r="403" customFormat="false" ht="15" hidden="false" customHeight="false" outlineLevel="0" collapsed="false">
      <c r="A403" s="144"/>
      <c r="B403" s="145"/>
      <c r="C403" s="138" t="n">
        <v>15</v>
      </c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51" t="n">
        <f aca="false">SUM(D403:O403)</f>
        <v>0</v>
      </c>
    </row>
    <row r="404" customFormat="false" ht="15" hidden="false" customHeight="false" outlineLevel="0" collapsed="false">
      <c r="A404" s="144"/>
      <c r="B404" s="145"/>
      <c r="C404" s="138" t="n">
        <v>16</v>
      </c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51" t="n">
        <f aca="false">SUM(D404:O404)</f>
        <v>0</v>
      </c>
    </row>
    <row r="405" customFormat="false" ht="15" hidden="false" customHeight="false" outlineLevel="0" collapsed="false">
      <c r="A405" s="144"/>
      <c r="B405" s="145"/>
      <c r="C405" s="138" t="n">
        <v>17</v>
      </c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51" t="n">
        <f aca="false">SUM(D405:O405)</f>
        <v>0</v>
      </c>
    </row>
    <row r="406" customFormat="false" ht="15" hidden="false" customHeight="true" outlineLevel="0" collapsed="false">
      <c r="A406" s="144" t="n">
        <v>293</v>
      </c>
      <c r="B406" s="145" t="s">
        <v>724</v>
      </c>
      <c r="C406" s="138" t="n">
        <v>11</v>
      </c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51" t="n">
        <f aca="false">SUM(D406:O406)</f>
        <v>0</v>
      </c>
    </row>
    <row r="407" customFormat="false" ht="15" hidden="false" customHeight="false" outlineLevel="0" collapsed="false">
      <c r="A407" s="144"/>
      <c r="B407" s="145"/>
      <c r="C407" s="138" t="n">
        <v>14</v>
      </c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51" t="n">
        <f aca="false">SUM(D407:O407)</f>
        <v>0</v>
      </c>
    </row>
    <row r="408" customFormat="false" ht="15" hidden="false" customHeight="false" outlineLevel="0" collapsed="false">
      <c r="A408" s="144"/>
      <c r="B408" s="145"/>
      <c r="C408" s="138" t="n">
        <v>15</v>
      </c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51" t="n">
        <f aca="false">SUM(D408:O408)</f>
        <v>0</v>
      </c>
    </row>
    <row r="409" customFormat="false" ht="15" hidden="false" customHeight="false" outlineLevel="0" collapsed="false">
      <c r="A409" s="144"/>
      <c r="B409" s="145"/>
      <c r="C409" s="138" t="n">
        <v>16</v>
      </c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51" t="n">
        <f aca="false">SUM(D409:O409)</f>
        <v>0</v>
      </c>
    </row>
    <row r="410" customFormat="false" ht="15" hidden="false" customHeight="false" outlineLevel="0" collapsed="false">
      <c r="A410" s="144"/>
      <c r="B410" s="145"/>
      <c r="C410" s="138" t="n">
        <v>17</v>
      </c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51" t="n">
        <f aca="false">SUM(D410:O410)</f>
        <v>0</v>
      </c>
    </row>
    <row r="411" customFormat="false" ht="15" hidden="false" customHeight="true" outlineLevel="0" collapsed="false">
      <c r="A411" s="144" t="n">
        <v>294</v>
      </c>
      <c r="B411" s="145" t="s">
        <v>725</v>
      </c>
      <c r="C411" s="138" t="n">
        <v>11</v>
      </c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51" t="n">
        <f aca="false">SUM(D411:O411)</f>
        <v>0</v>
      </c>
    </row>
    <row r="412" customFormat="false" ht="15" hidden="false" customHeight="false" outlineLevel="0" collapsed="false">
      <c r="A412" s="144"/>
      <c r="B412" s="145"/>
      <c r="C412" s="138" t="n">
        <v>14</v>
      </c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51" t="n">
        <f aca="false">SUM(D412:O412)</f>
        <v>0</v>
      </c>
    </row>
    <row r="413" customFormat="false" ht="15" hidden="false" customHeight="false" outlineLevel="0" collapsed="false">
      <c r="A413" s="144"/>
      <c r="B413" s="145"/>
      <c r="C413" s="138" t="n">
        <v>15</v>
      </c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51" t="n">
        <f aca="false">SUM(D413:O413)</f>
        <v>0</v>
      </c>
    </row>
    <row r="414" customFormat="false" ht="15" hidden="false" customHeight="false" outlineLevel="0" collapsed="false">
      <c r="A414" s="144"/>
      <c r="B414" s="145"/>
      <c r="C414" s="138" t="n">
        <v>16</v>
      </c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51" t="n">
        <f aca="false">SUM(D414:O414)</f>
        <v>0</v>
      </c>
    </row>
    <row r="415" customFormat="false" ht="15" hidden="false" customHeight="false" outlineLevel="0" collapsed="false">
      <c r="A415" s="144"/>
      <c r="B415" s="145"/>
      <c r="C415" s="138" t="n">
        <v>17</v>
      </c>
      <c r="D415" s="109" t="n">
        <v>200</v>
      </c>
      <c r="E415" s="109" t="n">
        <v>200</v>
      </c>
      <c r="F415" s="109" t="n">
        <v>200</v>
      </c>
      <c r="G415" s="109" t="n">
        <v>200</v>
      </c>
      <c r="H415" s="109" t="n">
        <v>200</v>
      </c>
      <c r="I415" s="109" t="n">
        <v>200</v>
      </c>
      <c r="J415" s="109" t="n">
        <v>200</v>
      </c>
      <c r="K415" s="109" t="n">
        <v>200</v>
      </c>
      <c r="L415" s="109" t="n">
        <v>200</v>
      </c>
      <c r="M415" s="109" t="n">
        <v>200</v>
      </c>
      <c r="N415" s="109" t="n">
        <v>200</v>
      </c>
      <c r="O415" s="109" t="n">
        <v>200</v>
      </c>
      <c r="P415" s="151" t="n">
        <f aca="false">SUM(D415:O415)</f>
        <v>2400</v>
      </c>
    </row>
    <row r="416" customFormat="false" ht="15" hidden="false" customHeight="true" outlineLevel="0" collapsed="false">
      <c r="A416" s="144" t="n">
        <v>295</v>
      </c>
      <c r="B416" s="145" t="s">
        <v>726</v>
      </c>
      <c r="C416" s="138" t="n">
        <v>11</v>
      </c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51" t="n">
        <f aca="false">SUM(D416:O416)</f>
        <v>0</v>
      </c>
    </row>
    <row r="417" customFormat="false" ht="15" hidden="false" customHeight="false" outlineLevel="0" collapsed="false">
      <c r="A417" s="144"/>
      <c r="B417" s="145"/>
      <c r="C417" s="138" t="n">
        <v>14</v>
      </c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51" t="n">
        <f aca="false">SUM(D417:O417)</f>
        <v>0</v>
      </c>
    </row>
    <row r="418" customFormat="false" ht="15" hidden="false" customHeight="false" outlineLevel="0" collapsed="false">
      <c r="A418" s="144"/>
      <c r="B418" s="145"/>
      <c r="C418" s="138" t="n">
        <v>15</v>
      </c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51" t="n">
        <f aca="false">SUM(D418:O418)</f>
        <v>0</v>
      </c>
    </row>
    <row r="419" customFormat="false" ht="15" hidden="false" customHeight="false" outlineLevel="0" collapsed="false">
      <c r="A419" s="144"/>
      <c r="B419" s="145"/>
      <c r="C419" s="138" t="n">
        <v>16</v>
      </c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51" t="n">
        <f aca="false">SUM(D419:O419)</f>
        <v>0</v>
      </c>
    </row>
    <row r="420" customFormat="false" ht="15" hidden="false" customHeight="false" outlineLevel="0" collapsed="false">
      <c r="A420" s="144"/>
      <c r="B420" s="145"/>
      <c r="C420" s="138" t="n">
        <v>17</v>
      </c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51" t="n">
        <f aca="false">SUM(D420:O420)</f>
        <v>0</v>
      </c>
    </row>
    <row r="421" customFormat="false" ht="15" hidden="false" customHeight="true" outlineLevel="0" collapsed="false">
      <c r="A421" s="144" t="n">
        <v>296</v>
      </c>
      <c r="B421" s="145" t="s">
        <v>727</v>
      </c>
      <c r="C421" s="138" t="n">
        <v>11</v>
      </c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51" t="n">
        <f aca="false">SUM(D421:O421)</f>
        <v>0</v>
      </c>
    </row>
    <row r="422" customFormat="false" ht="15" hidden="false" customHeight="false" outlineLevel="0" collapsed="false">
      <c r="A422" s="144"/>
      <c r="B422" s="145"/>
      <c r="C422" s="138" t="n">
        <v>14</v>
      </c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51" t="n">
        <f aca="false">SUM(D422:O422)</f>
        <v>0</v>
      </c>
    </row>
    <row r="423" customFormat="false" ht="15" hidden="false" customHeight="false" outlineLevel="0" collapsed="false">
      <c r="A423" s="144"/>
      <c r="B423" s="145"/>
      <c r="C423" s="138" t="n">
        <v>15</v>
      </c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51" t="n">
        <f aca="false">SUM(D423:O423)</f>
        <v>0</v>
      </c>
    </row>
    <row r="424" customFormat="false" ht="15" hidden="false" customHeight="false" outlineLevel="0" collapsed="false">
      <c r="A424" s="144"/>
      <c r="B424" s="145"/>
      <c r="C424" s="138" t="n">
        <v>16</v>
      </c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51" t="n">
        <f aca="false">SUM(D424:O424)</f>
        <v>0</v>
      </c>
    </row>
    <row r="425" customFormat="false" ht="15" hidden="false" customHeight="false" outlineLevel="0" collapsed="false">
      <c r="A425" s="144"/>
      <c r="B425" s="145"/>
      <c r="C425" s="138" t="n">
        <v>17</v>
      </c>
      <c r="D425" s="109" t="n">
        <v>500</v>
      </c>
      <c r="E425" s="109" t="n">
        <v>500</v>
      </c>
      <c r="F425" s="109" t="n">
        <v>500</v>
      </c>
      <c r="G425" s="109" t="n">
        <v>500</v>
      </c>
      <c r="H425" s="109" t="n">
        <v>500</v>
      </c>
      <c r="I425" s="109" t="n">
        <v>500</v>
      </c>
      <c r="J425" s="109" t="n">
        <v>500</v>
      </c>
      <c r="K425" s="109" t="n">
        <v>500</v>
      </c>
      <c r="L425" s="109" t="n">
        <v>500</v>
      </c>
      <c r="M425" s="109" t="n">
        <v>500</v>
      </c>
      <c r="N425" s="109" t="n">
        <v>500</v>
      </c>
      <c r="O425" s="109" t="n">
        <v>500</v>
      </c>
      <c r="P425" s="151" t="n">
        <f aca="false">SUM(D425:O425)</f>
        <v>6000</v>
      </c>
    </row>
    <row r="426" customFormat="false" ht="15" hidden="false" customHeight="false" outlineLevel="0" collapsed="false">
      <c r="A426" s="144"/>
      <c r="B426" s="145"/>
      <c r="C426" s="138" t="n">
        <v>25</v>
      </c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51" t="n">
        <f aca="false">SUM(D426:O426)</f>
        <v>0</v>
      </c>
    </row>
    <row r="427" customFormat="false" ht="15" hidden="false" customHeight="true" outlineLevel="0" collapsed="false">
      <c r="A427" s="144" t="n">
        <v>297</v>
      </c>
      <c r="B427" s="145" t="s">
        <v>728</v>
      </c>
      <c r="C427" s="138" t="n">
        <v>11</v>
      </c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51" t="n">
        <f aca="false">SUM(D427:O427)</f>
        <v>0</v>
      </c>
    </row>
    <row r="428" customFormat="false" ht="15" hidden="false" customHeight="false" outlineLevel="0" collapsed="false">
      <c r="A428" s="144"/>
      <c r="B428" s="145"/>
      <c r="C428" s="138" t="n">
        <v>14</v>
      </c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51" t="n">
        <f aca="false">SUM(D428:O428)</f>
        <v>0</v>
      </c>
    </row>
    <row r="429" customFormat="false" ht="15" hidden="false" customHeight="false" outlineLevel="0" collapsed="false">
      <c r="A429" s="144"/>
      <c r="B429" s="145"/>
      <c r="C429" s="138" t="n">
        <v>15</v>
      </c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51" t="n">
        <f aca="false">SUM(D429:O429)</f>
        <v>0</v>
      </c>
    </row>
    <row r="430" customFormat="false" ht="15" hidden="false" customHeight="false" outlineLevel="0" collapsed="false">
      <c r="A430" s="144"/>
      <c r="B430" s="145"/>
      <c r="C430" s="138" t="n">
        <v>16</v>
      </c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51" t="n">
        <f aca="false">SUM(D430:O430)</f>
        <v>0</v>
      </c>
    </row>
    <row r="431" customFormat="false" ht="15" hidden="false" customHeight="false" outlineLevel="0" collapsed="false">
      <c r="A431" s="144"/>
      <c r="B431" s="145"/>
      <c r="C431" s="138" t="n">
        <v>17</v>
      </c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51" t="n">
        <f aca="false">SUM(D431:O431)</f>
        <v>0</v>
      </c>
    </row>
    <row r="432" customFormat="false" ht="15" hidden="false" customHeight="false" outlineLevel="0" collapsed="false">
      <c r="A432" s="144"/>
      <c r="B432" s="145"/>
      <c r="C432" s="138" t="n">
        <v>25</v>
      </c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51" t="n">
        <f aca="false">SUM(D432:O432)</f>
        <v>0</v>
      </c>
    </row>
    <row r="433" customFormat="false" ht="15" hidden="false" customHeight="true" outlineLevel="0" collapsed="false">
      <c r="A433" s="144" t="n">
        <v>298</v>
      </c>
      <c r="B433" s="145" t="s">
        <v>729</v>
      </c>
      <c r="C433" s="138" t="n">
        <v>11</v>
      </c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51" t="n">
        <f aca="false">SUM(D433:O433)</f>
        <v>0</v>
      </c>
    </row>
    <row r="434" customFormat="false" ht="15" hidden="false" customHeight="false" outlineLevel="0" collapsed="false">
      <c r="A434" s="144"/>
      <c r="B434" s="145"/>
      <c r="C434" s="138" t="n">
        <v>14</v>
      </c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51" t="n">
        <f aca="false">SUM(D434:O434)</f>
        <v>0</v>
      </c>
    </row>
    <row r="435" customFormat="false" ht="15" hidden="false" customHeight="false" outlineLevel="0" collapsed="false">
      <c r="A435" s="144"/>
      <c r="B435" s="145"/>
      <c r="C435" s="138" t="n">
        <v>15</v>
      </c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51" t="n">
        <f aca="false">SUM(D435:O435)</f>
        <v>0</v>
      </c>
    </row>
    <row r="436" customFormat="false" ht="15" hidden="false" customHeight="false" outlineLevel="0" collapsed="false">
      <c r="A436" s="144"/>
      <c r="B436" s="145"/>
      <c r="C436" s="138" t="n">
        <v>16</v>
      </c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51" t="n">
        <f aca="false">SUM(D436:O436)</f>
        <v>0</v>
      </c>
    </row>
    <row r="437" customFormat="false" ht="15" hidden="false" customHeight="false" outlineLevel="0" collapsed="false">
      <c r="A437" s="144"/>
      <c r="B437" s="145"/>
      <c r="C437" s="138" t="n">
        <v>17</v>
      </c>
      <c r="D437" s="109" t="n">
        <v>500</v>
      </c>
      <c r="E437" s="109" t="n">
        <v>500</v>
      </c>
      <c r="F437" s="109" t="n">
        <v>500</v>
      </c>
      <c r="G437" s="109" t="n">
        <v>500</v>
      </c>
      <c r="H437" s="109" t="n">
        <v>500</v>
      </c>
      <c r="I437" s="109" t="n">
        <v>500</v>
      </c>
      <c r="J437" s="109" t="n">
        <v>500</v>
      </c>
      <c r="K437" s="109" t="n">
        <v>500</v>
      </c>
      <c r="L437" s="109" t="n">
        <v>500</v>
      </c>
      <c r="M437" s="109" t="n">
        <v>500</v>
      </c>
      <c r="N437" s="109" t="n">
        <v>500</v>
      </c>
      <c r="O437" s="109" t="n">
        <v>500</v>
      </c>
      <c r="P437" s="151" t="n">
        <f aca="false">SUM(D437:O437)</f>
        <v>6000</v>
      </c>
    </row>
    <row r="438" customFormat="false" ht="15" hidden="false" customHeight="true" outlineLevel="0" collapsed="false">
      <c r="A438" s="144" t="n">
        <v>299</v>
      </c>
      <c r="B438" s="145" t="s">
        <v>730</v>
      </c>
      <c r="C438" s="138" t="n">
        <v>11</v>
      </c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51" t="n">
        <f aca="false">SUM(D438:O438)</f>
        <v>0</v>
      </c>
    </row>
    <row r="439" customFormat="false" ht="15" hidden="false" customHeight="false" outlineLevel="0" collapsed="false">
      <c r="A439" s="144"/>
      <c r="B439" s="145"/>
      <c r="C439" s="138" t="n">
        <v>14</v>
      </c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51" t="n">
        <f aca="false">SUM(D439:O439)</f>
        <v>0</v>
      </c>
    </row>
    <row r="440" customFormat="false" ht="15" hidden="false" customHeight="false" outlineLevel="0" collapsed="false">
      <c r="A440" s="144"/>
      <c r="B440" s="145"/>
      <c r="C440" s="138" t="n">
        <v>15</v>
      </c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51" t="n">
        <f aca="false">SUM(D440:O440)</f>
        <v>0</v>
      </c>
    </row>
    <row r="441" customFormat="false" ht="15" hidden="false" customHeight="false" outlineLevel="0" collapsed="false">
      <c r="A441" s="144"/>
      <c r="B441" s="145"/>
      <c r="C441" s="138" t="n">
        <v>16</v>
      </c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51" t="n">
        <f aca="false">SUM(D441:O441)</f>
        <v>0</v>
      </c>
    </row>
    <row r="442" customFormat="false" ht="15" hidden="false" customHeight="false" outlineLevel="0" collapsed="false">
      <c r="A442" s="144"/>
      <c r="B442" s="145"/>
      <c r="C442" s="138" t="n">
        <v>17</v>
      </c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51" t="n">
        <f aca="false">SUM(D442:O442)</f>
        <v>0</v>
      </c>
    </row>
    <row r="443" customFormat="false" ht="15" hidden="false" customHeight="true" outlineLevel="0" collapsed="false">
      <c r="A443" s="129" t="n">
        <v>3000</v>
      </c>
      <c r="B443" s="130" t="s">
        <v>731</v>
      </c>
      <c r="C443" s="130"/>
      <c r="D443" s="131" t="n">
        <f aca="false">D444+D491+D540+D587+D639+D687+D723+D769+D795</f>
        <v>17300</v>
      </c>
      <c r="E443" s="132" t="n">
        <f aca="false">E444+E491+E540+E587+E639+E687+E723+E769+E795</f>
        <v>17300</v>
      </c>
      <c r="F443" s="132" t="n">
        <f aca="false">F444+F491+F540+F587+F639+F687+F723+F769+F795</f>
        <v>17300</v>
      </c>
      <c r="G443" s="132" t="n">
        <f aca="false">G444+G491+G540+G587+G639+G687+G723+G769+G795</f>
        <v>17300</v>
      </c>
      <c r="H443" s="132" t="n">
        <f aca="false">H444+H491+H540+H587+H639+H687+H723+H769+H795</f>
        <v>17300</v>
      </c>
      <c r="I443" s="132" t="n">
        <f aca="false">I444+I491+I540+I587+I639+I687+I723+I769+I795</f>
        <v>17300</v>
      </c>
      <c r="J443" s="132" t="n">
        <f aca="false">J444+J491+J540+J587+J639+J687+J723+J769+J795</f>
        <v>17300</v>
      </c>
      <c r="K443" s="132" t="n">
        <f aca="false">K444+K491+K540+K587+K639+K687+K723+K769+K795</f>
        <v>29732</v>
      </c>
      <c r="L443" s="132" t="n">
        <f aca="false">L444+L491+L540+L587+L639+L687+L723+L769+L795</f>
        <v>17300</v>
      </c>
      <c r="M443" s="132" t="n">
        <f aca="false">M444+M491+M540+M587+M639+M687+M723+M769+M795</f>
        <v>17300</v>
      </c>
      <c r="N443" s="132" t="n">
        <f aca="false">N444+N491+N540+N587+N639+N687+N723+N769+N795</f>
        <v>17300</v>
      </c>
      <c r="O443" s="132" t="n">
        <f aca="false">O444+O491+O540+O587+O639+O687+O723+O769+O795</f>
        <v>17300</v>
      </c>
      <c r="P443" s="132" t="n">
        <f aca="false">P444+P491+P540+P587+P639+P687+P723+P769+P795</f>
        <v>220032</v>
      </c>
    </row>
    <row r="444" customFormat="false" ht="15" hidden="false" customHeight="true" outlineLevel="0" collapsed="false">
      <c r="A444" s="133" t="n">
        <v>3100</v>
      </c>
      <c r="B444" s="134" t="s">
        <v>732</v>
      </c>
      <c r="C444" s="134"/>
      <c r="D444" s="135" t="n">
        <f aca="false">SUM(D445:D490)</f>
        <v>1200</v>
      </c>
      <c r="E444" s="135" t="n">
        <f aca="false">SUM(E445:E490)</f>
        <v>1200</v>
      </c>
      <c r="F444" s="135" t="n">
        <f aca="false">SUM(F445:F490)</f>
        <v>1200</v>
      </c>
      <c r="G444" s="135" t="n">
        <f aca="false">SUM(G445:G490)</f>
        <v>1200</v>
      </c>
      <c r="H444" s="135" t="n">
        <f aca="false">SUM(H445:H490)</f>
        <v>1200</v>
      </c>
      <c r="I444" s="135" t="n">
        <f aca="false">SUM(I445:I490)</f>
        <v>1200</v>
      </c>
      <c r="J444" s="135" t="n">
        <f aca="false">SUM(J445:J490)</f>
        <v>1200</v>
      </c>
      <c r="K444" s="135" t="n">
        <f aca="false">SUM(K445:K490)</f>
        <v>1200</v>
      </c>
      <c r="L444" s="135" t="n">
        <f aca="false">SUM(L445:L490)</f>
        <v>1200</v>
      </c>
      <c r="M444" s="135" t="n">
        <f aca="false">SUM(M445:M490)</f>
        <v>1200</v>
      </c>
      <c r="N444" s="135" t="n">
        <f aca="false">SUM(N445:N490)</f>
        <v>1200</v>
      </c>
      <c r="O444" s="135" t="n">
        <f aca="false">SUM(O445:O490)</f>
        <v>1200</v>
      </c>
      <c r="P444" s="135" t="n">
        <f aca="false">SUM(P445:P490)</f>
        <v>14400</v>
      </c>
    </row>
    <row r="445" customFormat="false" ht="15" hidden="false" customHeight="true" outlineLevel="0" collapsed="false">
      <c r="A445" s="144" t="n">
        <v>311</v>
      </c>
      <c r="B445" s="145" t="s">
        <v>733</v>
      </c>
      <c r="C445" s="138" t="n">
        <v>11</v>
      </c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51" t="n">
        <f aca="false">SUM(D445:O445)</f>
        <v>0</v>
      </c>
    </row>
    <row r="446" customFormat="false" ht="15" hidden="false" customHeight="false" outlineLevel="0" collapsed="false">
      <c r="A446" s="144"/>
      <c r="B446" s="145"/>
      <c r="C446" s="138" t="n">
        <v>14</v>
      </c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51" t="n">
        <f aca="false">SUM(D446:O446)</f>
        <v>0</v>
      </c>
    </row>
    <row r="447" customFormat="false" ht="15" hidden="false" customHeight="false" outlineLevel="0" collapsed="false">
      <c r="A447" s="144"/>
      <c r="B447" s="145"/>
      <c r="C447" s="138" t="n">
        <v>15</v>
      </c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51" t="n">
        <f aca="false">SUM(D447:O447)</f>
        <v>0</v>
      </c>
    </row>
    <row r="448" customFormat="false" ht="15" hidden="false" customHeight="false" outlineLevel="0" collapsed="false">
      <c r="A448" s="144"/>
      <c r="B448" s="145"/>
      <c r="C448" s="138" t="n">
        <v>16</v>
      </c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51" t="n">
        <f aca="false">SUM(D448:O448)</f>
        <v>0</v>
      </c>
    </row>
    <row r="449" customFormat="false" ht="15" hidden="false" customHeight="false" outlineLevel="0" collapsed="false">
      <c r="A449" s="144"/>
      <c r="B449" s="145"/>
      <c r="C449" s="138" t="n">
        <v>17</v>
      </c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51" t="n">
        <f aca="false">SUM(D449:O449)</f>
        <v>0</v>
      </c>
    </row>
    <row r="450" customFormat="false" ht="15" hidden="false" customHeight="false" outlineLevel="0" collapsed="false">
      <c r="A450" s="144"/>
      <c r="B450" s="145"/>
      <c r="C450" s="138" t="n">
        <v>25</v>
      </c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51" t="n">
        <f aca="false">SUM(D450:O450)</f>
        <v>0</v>
      </c>
    </row>
    <row r="451" customFormat="false" ht="15" hidden="false" customHeight="true" outlineLevel="0" collapsed="false">
      <c r="A451" s="144" t="n">
        <v>312</v>
      </c>
      <c r="B451" s="145" t="s">
        <v>734</v>
      </c>
      <c r="C451" s="138" t="n">
        <v>11</v>
      </c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51" t="n">
        <f aca="false">SUM(D451:O451)</f>
        <v>0</v>
      </c>
    </row>
    <row r="452" customFormat="false" ht="15" hidden="false" customHeight="false" outlineLevel="0" collapsed="false">
      <c r="A452" s="144"/>
      <c r="B452" s="145"/>
      <c r="C452" s="138" t="n">
        <v>14</v>
      </c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51" t="n">
        <f aca="false">SUM(D452:O452)</f>
        <v>0</v>
      </c>
    </row>
    <row r="453" customFormat="false" ht="15" hidden="false" customHeight="false" outlineLevel="0" collapsed="false">
      <c r="A453" s="144"/>
      <c r="B453" s="145"/>
      <c r="C453" s="138" t="n">
        <v>15</v>
      </c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51" t="n">
        <f aca="false">SUM(D453:O453)</f>
        <v>0</v>
      </c>
    </row>
    <row r="454" customFormat="false" ht="15" hidden="false" customHeight="false" outlineLevel="0" collapsed="false">
      <c r="A454" s="144"/>
      <c r="B454" s="145"/>
      <c r="C454" s="138" t="n">
        <v>16</v>
      </c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51" t="n">
        <f aca="false">SUM(D454:O454)</f>
        <v>0</v>
      </c>
    </row>
    <row r="455" customFormat="false" ht="15" hidden="false" customHeight="false" outlineLevel="0" collapsed="false">
      <c r="A455" s="144"/>
      <c r="B455" s="145"/>
      <c r="C455" s="138" t="n">
        <v>17</v>
      </c>
      <c r="D455" s="109" t="n">
        <v>600</v>
      </c>
      <c r="E455" s="109" t="n">
        <v>600</v>
      </c>
      <c r="F455" s="109" t="n">
        <v>600</v>
      </c>
      <c r="G455" s="109" t="n">
        <v>600</v>
      </c>
      <c r="H455" s="109" t="n">
        <v>600</v>
      </c>
      <c r="I455" s="109" t="n">
        <v>600</v>
      </c>
      <c r="J455" s="109" t="n">
        <v>600</v>
      </c>
      <c r="K455" s="109" t="n">
        <v>600</v>
      </c>
      <c r="L455" s="109" t="n">
        <v>600</v>
      </c>
      <c r="M455" s="109" t="n">
        <v>600</v>
      </c>
      <c r="N455" s="109" t="n">
        <v>600</v>
      </c>
      <c r="O455" s="109" t="n">
        <v>600</v>
      </c>
      <c r="P455" s="151" t="n">
        <f aca="false">SUM(D455:O455)</f>
        <v>7200</v>
      </c>
    </row>
    <row r="456" customFormat="false" ht="15" hidden="false" customHeight="true" outlineLevel="0" collapsed="false">
      <c r="A456" s="144" t="n">
        <v>313</v>
      </c>
      <c r="B456" s="145" t="s">
        <v>735</v>
      </c>
      <c r="C456" s="138" t="n">
        <v>11</v>
      </c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51" t="n">
        <f aca="false">SUM(D456:O456)</f>
        <v>0</v>
      </c>
    </row>
    <row r="457" customFormat="false" ht="15" hidden="false" customHeight="false" outlineLevel="0" collapsed="false">
      <c r="A457" s="144"/>
      <c r="B457" s="145"/>
      <c r="C457" s="138" t="n">
        <v>14</v>
      </c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51" t="n">
        <f aca="false">SUM(D457:O457)</f>
        <v>0</v>
      </c>
    </row>
    <row r="458" customFormat="false" ht="15" hidden="false" customHeight="false" outlineLevel="0" collapsed="false">
      <c r="A458" s="144"/>
      <c r="B458" s="145"/>
      <c r="C458" s="138" t="n">
        <v>15</v>
      </c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51" t="n">
        <f aca="false">SUM(D458:O458)</f>
        <v>0</v>
      </c>
    </row>
    <row r="459" customFormat="false" ht="15" hidden="false" customHeight="false" outlineLevel="0" collapsed="false">
      <c r="A459" s="144"/>
      <c r="B459" s="145"/>
      <c r="C459" s="138" t="n">
        <v>16</v>
      </c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51" t="n">
        <f aca="false">SUM(D459:O459)</f>
        <v>0</v>
      </c>
    </row>
    <row r="460" customFormat="false" ht="15" hidden="false" customHeight="false" outlineLevel="0" collapsed="false">
      <c r="A460" s="144"/>
      <c r="B460" s="145"/>
      <c r="C460" s="138" t="n">
        <v>17</v>
      </c>
      <c r="D460" s="109" t="n">
        <v>250</v>
      </c>
      <c r="E460" s="109" t="n">
        <v>250</v>
      </c>
      <c r="F460" s="109" t="n">
        <v>250</v>
      </c>
      <c r="G460" s="109" t="n">
        <v>250</v>
      </c>
      <c r="H460" s="109" t="n">
        <v>250</v>
      </c>
      <c r="I460" s="109" t="n">
        <v>250</v>
      </c>
      <c r="J460" s="109" t="n">
        <v>250</v>
      </c>
      <c r="K460" s="109" t="n">
        <v>250</v>
      </c>
      <c r="L460" s="109" t="n">
        <v>250</v>
      </c>
      <c r="M460" s="109" t="n">
        <v>250</v>
      </c>
      <c r="N460" s="109" t="n">
        <v>250</v>
      </c>
      <c r="O460" s="109" t="n">
        <v>250</v>
      </c>
      <c r="P460" s="151" t="n">
        <f aca="false">SUM(D460:O460)</f>
        <v>3000</v>
      </c>
    </row>
    <row r="461" customFormat="false" ht="15" hidden="false" customHeight="true" outlineLevel="0" collapsed="false">
      <c r="A461" s="144" t="n">
        <v>314</v>
      </c>
      <c r="B461" s="145" t="s">
        <v>736</v>
      </c>
      <c r="C461" s="138" t="n">
        <v>11</v>
      </c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51" t="n">
        <f aca="false">SUM(D461:O461)</f>
        <v>0</v>
      </c>
    </row>
    <row r="462" customFormat="false" ht="15" hidden="false" customHeight="false" outlineLevel="0" collapsed="false">
      <c r="A462" s="144"/>
      <c r="B462" s="145"/>
      <c r="C462" s="138" t="n">
        <v>14</v>
      </c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51" t="n">
        <f aca="false">SUM(D462:O462)</f>
        <v>0</v>
      </c>
    </row>
    <row r="463" customFormat="false" ht="15" hidden="false" customHeight="false" outlineLevel="0" collapsed="false">
      <c r="A463" s="144"/>
      <c r="B463" s="145"/>
      <c r="C463" s="138" t="n">
        <v>15</v>
      </c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51" t="n">
        <f aca="false">SUM(D463:O463)</f>
        <v>0</v>
      </c>
    </row>
    <row r="464" customFormat="false" ht="15" hidden="false" customHeight="false" outlineLevel="0" collapsed="false">
      <c r="A464" s="144"/>
      <c r="B464" s="145"/>
      <c r="C464" s="138" t="n">
        <v>16</v>
      </c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51" t="n">
        <f aca="false">SUM(D464:O464)</f>
        <v>0</v>
      </c>
    </row>
    <row r="465" customFormat="false" ht="15" hidden="false" customHeight="false" outlineLevel="0" collapsed="false">
      <c r="A465" s="144"/>
      <c r="B465" s="145"/>
      <c r="C465" s="138" t="n">
        <v>17</v>
      </c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51" t="n">
        <f aca="false">SUM(D465:O465)</f>
        <v>0</v>
      </c>
    </row>
    <row r="466" customFormat="false" ht="15" hidden="false" customHeight="true" outlineLevel="0" collapsed="false">
      <c r="A466" s="144" t="n">
        <v>315</v>
      </c>
      <c r="B466" s="145" t="s">
        <v>737</v>
      </c>
      <c r="C466" s="138" t="n">
        <v>11</v>
      </c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51" t="n">
        <f aca="false">SUM(D466:O466)</f>
        <v>0</v>
      </c>
    </row>
    <row r="467" customFormat="false" ht="15" hidden="false" customHeight="false" outlineLevel="0" collapsed="false">
      <c r="A467" s="144"/>
      <c r="B467" s="145"/>
      <c r="C467" s="138" t="n">
        <v>14</v>
      </c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51" t="n">
        <f aca="false">SUM(D467:O467)</f>
        <v>0</v>
      </c>
    </row>
    <row r="468" customFormat="false" ht="15" hidden="false" customHeight="false" outlineLevel="0" collapsed="false">
      <c r="A468" s="144"/>
      <c r="B468" s="145"/>
      <c r="C468" s="138" t="n">
        <v>15</v>
      </c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51" t="n">
        <f aca="false">SUM(D468:O468)</f>
        <v>0</v>
      </c>
    </row>
    <row r="469" customFormat="false" ht="15" hidden="false" customHeight="false" outlineLevel="0" collapsed="false">
      <c r="A469" s="144"/>
      <c r="B469" s="145"/>
      <c r="C469" s="138" t="n">
        <v>16</v>
      </c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51" t="n">
        <f aca="false">SUM(D469:O469)</f>
        <v>0</v>
      </c>
    </row>
    <row r="470" customFormat="false" ht="15" hidden="false" customHeight="false" outlineLevel="0" collapsed="false">
      <c r="A470" s="144"/>
      <c r="B470" s="145"/>
      <c r="C470" s="138" t="n">
        <v>17</v>
      </c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51" t="n">
        <f aca="false">SUM(D470:O470)</f>
        <v>0</v>
      </c>
    </row>
    <row r="471" customFormat="false" ht="15" hidden="false" customHeight="true" outlineLevel="0" collapsed="false">
      <c r="A471" s="144" t="n">
        <v>316</v>
      </c>
      <c r="B471" s="145" t="s">
        <v>738</v>
      </c>
      <c r="C471" s="138" t="n">
        <v>11</v>
      </c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51" t="n">
        <f aca="false">SUM(D471:O471)</f>
        <v>0</v>
      </c>
    </row>
    <row r="472" customFormat="false" ht="15" hidden="false" customHeight="false" outlineLevel="0" collapsed="false">
      <c r="A472" s="144"/>
      <c r="B472" s="145"/>
      <c r="C472" s="138" t="n">
        <v>14</v>
      </c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51" t="n">
        <f aca="false">SUM(D472:O472)</f>
        <v>0</v>
      </c>
    </row>
    <row r="473" customFormat="false" ht="15" hidden="false" customHeight="false" outlineLevel="0" collapsed="false">
      <c r="A473" s="144"/>
      <c r="B473" s="145"/>
      <c r="C473" s="138" t="n">
        <v>15</v>
      </c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51" t="n">
        <f aca="false">SUM(D473:O473)</f>
        <v>0</v>
      </c>
    </row>
    <row r="474" customFormat="false" ht="15" hidden="false" customHeight="false" outlineLevel="0" collapsed="false">
      <c r="A474" s="144"/>
      <c r="B474" s="145"/>
      <c r="C474" s="138" t="n">
        <v>16</v>
      </c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51" t="n">
        <f aca="false">SUM(D474:O474)</f>
        <v>0</v>
      </c>
    </row>
    <row r="475" customFormat="false" ht="15" hidden="false" customHeight="false" outlineLevel="0" collapsed="false">
      <c r="A475" s="144"/>
      <c r="B475" s="145"/>
      <c r="C475" s="138" t="n">
        <v>17</v>
      </c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51" t="n">
        <f aca="false">SUM(D475:O475)</f>
        <v>0</v>
      </c>
    </row>
    <row r="476" customFormat="false" ht="15" hidden="false" customHeight="true" outlineLevel="0" collapsed="false">
      <c r="A476" s="144" t="n">
        <v>317</v>
      </c>
      <c r="B476" s="145" t="s">
        <v>739</v>
      </c>
      <c r="C476" s="138" t="n">
        <v>11</v>
      </c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51" t="n">
        <f aca="false">SUM(D476:O476)</f>
        <v>0</v>
      </c>
    </row>
    <row r="477" customFormat="false" ht="15" hidden="false" customHeight="false" outlineLevel="0" collapsed="false">
      <c r="A477" s="144"/>
      <c r="B477" s="145"/>
      <c r="C477" s="138" t="n">
        <v>14</v>
      </c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51" t="n">
        <f aca="false">SUM(D477:O477)</f>
        <v>0</v>
      </c>
    </row>
    <row r="478" customFormat="false" ht="15" hidden="false" customHeight="false" outlineLevel="0" collapsed="false">
      <c r="A478" s="144"/>
      <c r="B478" s="145"/>
      <c r="C478" s="138" t="n">
        <v>15</v>
      </c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51" t="n">
        <f aca="false">SUM(D478:O478)</f>
        <v>0</v>
      </c>
    </row>
    <row r="479" customFormat="false" ht="15" hidden="false" customHeight="false" outlineLevel="0" collapsed="false">
      <c r="A479" s="144"/>
      <c r="B479" s="145"/>
      <c r="C479" s="138" t="n">
        <v>16</v>
      </c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51" t="n">
        <f aca="false">SUM(D479:O479)</f>
        <v>0</v>
      </c>
    </row>
    <row r="480" customFormat="false" ht="15" hidden="false" customHeight="false" outlineLevel="0" collapsed="false">
      <c r="A480" s="144"/>
      <c r="B480" s="145"/>
      <c r="C480" s="138" t="n">
        <v>17</v>
      </c>
      <c r="D480" s="109" t="n">
        <v>350</v>
      </c>
      <c r="E480" s="109" t="n">
        <v>350</v>
      </c>
      <c r="F480" s="109" t="n">
        <v>350</v>
      </c>
      <c r="G480" s="109" t="n">
        <v>350</v>
      </c>
      <c r="H480" s="109" t="n">
        <v>350</v>
      </c>
      <c r="I480" s="109" t="n">
        <v>350</v>
      </c>
      <c r="J480" s="109" t="n">
        <v>350</v>
      </c>
      <c r="K480" s="109" t="n">
        <v>350</v>
      </c>
      <c r="L480" s="109" t="n">
        <v>350</v>
      </c>
      <c r="M480" s="109" t="n">
        <v>350</v>
      </c>
      <c r="N480" s="109" t="n">
        <v>350</v>
      </c>
      <c r="O480" s="109" t="n">
        <v>350</v>
      </c>
      <c r="P480" s="151" t="n">
        <f aca="false">SUM(D480:O480)</f>
        <v>4200</v>
      </c>
    </row>
    <row r="481" customFormat="false" ht="15" hidden="false" customHeight="true" outlineLevel="0" collapsed="false">
      <c r="A481" s="144" t="n">
        <v>318</v>
      </c>
      <c r="B481" s="145" t="s">
        <v>740</v>
      </c>
      <c r="C481" s="138" t="n">
        <v>11</v>
      </c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51" t="n">
        <f aca="false">SUM(D481:O481)</f>
        <v>0</v>
      </c>
    </row>
    <row r="482" customFormat="false" ht="15" hidden="false" customHeight="false" outlineLevel="0" collapsed="false">
      <c r="A482" s="144"/>
      <c r="B482" s="145"/>
      <c r="C482" s="138" t="n">
        <v>14</v>
      </c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51" t="n">
        <f aca="false">SUM(D482:O482)</f>
        <v>0</v>
      </c>
    </row>
    <row r="483" customFormat="false" ht="15" hidden="false" customHeight="false" outlineLevel="0" collapsed="false">
      <c r="A483" s="144"/>
      <c r="B483" s="145"/>
      <c r="C483" s="138" t="n">
        <v>15</v>
      </c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51" t="n">
        <f aca="false">SUM(D483:O483)</f>
        <v>0</v>
      </c>
    </row>
    <row r="484" customFormat="false" ht="15" hidden="false" customHeight="false" outlineLevel="0" collapsed="false">
      <c r="A484" s="144"/>
      <c r="B484" s="145"/>
      <c r="C484" s="138" t="n">
        <v>16</v>
      </c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51" t="n">
        <f aca="false">SUM(D484:O484)</f>
        <v>0</v>
      </c>
    </row>
    <row r="485" customFormat="false" ht="15" hidden="false" customHeight="false" outlineLevel="0" collapsed="false">
      <c r="A485" s="144"/>
      <c r="B485" s="145"/>
      <c r="C485" s="138" t="n">
        <v>17</v>
      </c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51" t="n">
        <f aca="false">SUM(D485:O485)</f>
        <v>0</v>
      </c>
    </row>
    <row r="486" customFormat="false" ht="15" hidden="false" customHeight="true" outlineLevel="0" collapsed="false">
      <c r="A486" s="144" t="n">
        <v>319</v>
      </c>
      <c r="B486" s="145" t="s">
        <v>741</v>
      </c>
      <c r="C486" s="138" t="n">
        <v>11</v>
      </c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51" t="n">
        <f aca="false">SUM(D486:O486)</f>
        <v>0</v>
      </c>
    </row>
    <row r="487" customFormat="false" ht="15" hidden="false" customHeight="false" outlineLevel="0" collapsed="false">
      <c r="A487" s="144"/>
      <c r="B487" s="145"/>
      <c r="C487" s="138" t="n">
        <v>14</v>
      </c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51" t="n">
        <f aca="false">SUM(D487:O487)</f>
        <v>0</v>
      </c>
    </row>
    <row r="488" customFormat="false" ht="15" hidden="false" customHeight="false" outlineLevel="0" collapsed="false">
      <c r="A488" s="144"/>
      <c r="B488" s="145"/>
      <c r="C488" s="138" t="n">
        <v>15</v>
      </c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51" t="n">
        <f aca="false">SUM(D488:O488)</f>
        <v>0</v>
      </c>
    </row>
    <row r="489" customFormat="false" ht="15" hidden="false" customHeight="false" outlineLevel="0" collapsed="false">
      <c r="A489" s="144"/>
      <c r="B489" s="145"/>
      <c r="C489" s="138" t="n">
        <v>16</v>
      </c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51" t="n">
        <f aca="false">SUM(D489:O489)</f>
        <v>0</v>
      </c>
    </row>
    <row r="490" customFormat="false" ht="15" hidden="false" customHeight="false" outlineLevel="0" collapsed="false">
      <c r="A490" s="144"/>
      <c r="B490" s="145"/>
      <c r="C490" s="138" t="n">
        <v>17</v>
      </c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51" t="n">
        <f aca="false">SUM(D490:O490)</f>
        <v>0</v>
      </c>
    </row>
    <row r="491" customFormat="false" ht="15" hidden="false" customHeight="true" outlineLevel="0" collapsed="false">
      <c r="A491" s="133" t="n">
        <v>3200</v>
      </c>
      <c r="B491" s="134" t="s">
        <v>742</v>
      </c>
      <c r="C491" s="134"/>
      <c r="D491" s="135" t="n">
        <f aca="false">SUM(D492:D539)</f>
        <v>2100</v>
      </c>
      <c r="E491" s="135" t="n">
        <f aca="false">SUM(E492:E539)</f>
        <v>2100</v>
      </c>
      <c r="F491" s="135" t="n">
        <f aca="false">SUM(F492:F539)</f>
        <v>2100</v>
      </c>
      <c r="G491" s="135" t="n">
        <f aca="false">SUM(G492:G539)</f>
        <v>2100</v>
      </c>
      <c r="H491" s="135" t="n">
        <f aca="false">SUM(H492:H539)</f>
        <v>2100</v>
      </c>
      <c r="I491" s="135" t="n">
        <f aca="false">SUM(I492:I539)</f>
        <v>2100</v>
      </c>
      <c r="J491" s="135" t="n">
        <f aca="false">SUM(J492:J539)</f>
        <v>2100</v>
      </c>
      <c r="K491" s="135" t="n">
        <f aca="false">SUM(K492:K539)</f>
        <v>2100</v>
      </c>
      <c r="L491" s="135" t="n">
        <f aca="false">SUM(L492:L539)</f>
        <v>2100</v>
      </c>
      <c r="M491" s="135" t="n">
        <f aca="false">SUM(M492:M539)</f>
        <v>2100</v>
      </c>
      <c r="N491" s="135" t="n">
        <f aca="false">SUM(N492:N539)</f>
        <v>2100</v>
      </c>
      <c r="O491" s="135" t="n">
        <f aca="false">SUM(O492:O539)</f>
        <v>2100</v>
      </c>
      <c r="P491" s="135" t="n">
        <f aca="false">SUM(P492:P539)</f>
        <v>25200</v>
      </c>
    </row>
    <row r="492" customFormat="false" ht="15" hidden="false" customHeight="true" outlineLevel="0" collapsed="false">
      <c r="A492" s="144" t="n">
        <v>321</v>
      </c>
      <c r="B492" s="145" t="s">
        <v>743</v>
      </c>
      <c r="C492" s="138" t="n">
        <v>11</v>
      </c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51" t="n">
        <f aca="false">SUM(D492:O492)</f>
        <v>0</v>
      </c>
    </row>
    <row r="493" customFormat="false" ht="15" hidden="false" customHeight="false" outlineLevel="0" collapsed="false">
      <c r="A493" s="144"/>
      <c r="B493" s="145"/>
      <c r="C493" s="138" t="n">
        <v>14</v>
      </c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51" t="n">
        <f aca="false">SUM(D493:O493)</f>
        <v>0</v>
      </c>
    </row>
    <row r="494" customFormat="false" ht="15" hidden="false" customHeight="false" outlineLevel="0" collapsed="false">
      <c r="A494" s="144"/>
      <c r="B494" s="145"/>
      <c r="C494" s="138" t="n">
        <v>15</v>
      </c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51" t="n">
        <f aca="false">SUM(D494:O494)</f>
        <v>0</v>
      </c>
    </row>
    <row r="495" customFormat="false" ht="15" hidden="false" customHeight="false" outlineLevel="0" collapsed="false">
      <c r="A495" s="144"/>
      <c r="B495" s="145"/>
      <c r="C495" s="138" t="n">
        <v>16</v>
      </c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51" t="n">
        <f aca="false">SUM(D495:O495)</f>
        <v>0</v>
      </c>
    </row>
    <row r="496" customFormat="false" ht="15" hidden="false" customHeight="false" outlineLevel="0" collapsed="false">
      <c r="A496" s="144"/>
      <c r="B496" s="145"/>
      <c r="C496" s="138" t="n">
        <v>17</v>
      </c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51" t="n">
        <f aca="false">SUM(D496:O496)</f>
        <v>0</v>
      </c>
    </row>
    <row r="497" customFormat="false" ht="15" hidden="false" customHeight="true" outlineLevel="0" collapsed="false">
      <c r="A497" s="144" t="n">
        <v>322</v>
      </c>
      <c r="B497" s="145" t="s">
        <v>744</v>
      </c>
      <c r="C497" s="138" t="n">
        <v>11</v>
      </c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51" t="n">
        <f aca="false">SUM(D497:O497)</f>
        <v>0</v>
      </c>
    </row>
    <row r="498" customFormat="false" ht="15" hidden="false" customHeight="false" outlineLevel="0" collapsed="false">
      <c r="A498" s="144"/>
      <c r="B498" s="145"/>
      <c r="C498" s="138" t="n">
        <v>14</v>
      </c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51" t="n">
        <f aca="false">SUM(D498:O498)</f>
        <v>0</v>
      </c>
    </row>
    <row r="499" customFormat="false" ht="15" hidden="false" customHeight="false" outlineLevel="0" collapsed="false">
      <c r="A499" s="144"/>
      <c r="B499" s="145"/>
      <c r="C499" s="138" t="n">
        <v>15</v>
      </c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51" t="n">
        <f aca="false">SUM(D499:O499)</f>
        <v>0</v>
      </c>
    </row>
    <row r="500" customFormat="false" ht="15" hidden="false" customHeight="false" outlineLevel="0" collapsed="false">
      <c r="A500" s="144"/>
      <c r="B500" s="145"/>
      <c r="C500" s="138" t="n">
        <v>16</v>
      </c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51" t="n">
        <f aca="false">SUM(D500:O500)</f>
        <v>0</v>
      </c>
    </row>
    <row r="501" customFormat="false" ht="15" hidden="false" customHeight="false" outlineLevel="0" collapsed="false">
      <c r="A501" s="144"/>
      <c r="B501" s="145"/>
      <c r="C501" s="138" t="n">
        <v>17</v>
      </c>
      <c r="D501" s="109" t="n">
        <v>1500</v>
      </c>
      <c r="E501" s="109" t="n">
        <v>1500</v>
      </c>
      <c r="F501" s="109" t="n">
        <v>1500</v>
      </c>
      <c r="G501" s="109" t="n">
        <v>1500</v>
      </c>
      <c r="H501" s="109" t="n">
        <v>1500</v>
      </c>
      <c r="I501" s="109" t="n">
        <v>1500</v>
      </c>
      <c r="J501" s="109" t="n">
        <v>1500</v>
      </c>
      <c r="K501" s="109" t="n">
        <v>1500</v>
      </c>
      <c r="L501" s="109" t="n">
        <v>1500</v>
      </c>
      <c r="M501" s="109" t="n">
        <v>1500</v>
      </c>
      <c r="N501" s="109" t="n">
        <v>1500</v>
      </c>
      <c r="O501" s="109" t="n">
        <v>1500</v>
      </c>
      <c r="P501" s="151" t="n">
        <f aca="false">SUM(D501:O501)</f>
        <v>18000</v>
      </c>
    </row>
    <row r="502" customFormat="false" ht="15" hidden="false" customHeight="false" outlineLevel="0" collapsed="false">
      <c r="A502" s="144"/>
      <c r="B502" s="145"/>
      <c r="C502" s="138" t="n">
        <v>25</v>
      </c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51" t="n">
        <f aca="false">SUM(D502:O502)</f>
        <v>0</v>
      </c>
    </row>
    <row r="503" customFormat="false" ht="15" hidden="false" customHeight="true" outlineLevel="0" collapsed="false">
      <c r="A503" s="144" t="n">
        <v>323</v>
      </c>
      <c r="B503" s="145" t="s">
        <v>745</v>
      </c>
      <c r="C503" s="138" t="n">
        <v>11</v>
      </c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51" t="n">
        <f aca="false">SUM(D503:O503)</f>
        <v>0</v>
      </c>
    </row>
    <row r="504" customFormat="false" ht="15" hidden="false" customHeight="false" outlineLevel="0" collapsed="false">
      <c r="A504" s="144"/>
      <c r="B504" s="145"/>
      <c r="C504" s="138" t="n">
        <v>14</v>
      </c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51" t="n">
        <f aca="false">SUM(D504:O504)</f>
        <v>0</v>
      </c>
    </row>
    <row r="505" customFormat="false" ht="15" hidden="false" customHeight="false" outlineLevel="0" collapsed="false">
      <c r="A505" s="144"/>
      <c r="B505" s="145"/>
      <c r="C505" s="138" t="n">
        <v>15</v>
      </c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51" t="n">
        <f aca="false">SUM(D505:O505)</f>
        <v>0</v>
      </c>
    </row>
    <row r="506" customFormat="false" ht="15" hidden="false" customHeight="false" outlineLevel="0" collapsed="false">
      <c r="A506" s="144"/>
      <c r="B506" s="145"/>
      <c r="C506" s="138" t="n">
        <v>16</v>
      </c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51" t="n">
        <f aca="false">SUM(D506:O506)</f>
        <v>0</v>
      </c>
    </row>
    <row r="507" customFormat="false" ht="15" hidden="false" customHeight="false" outlineLevel="0" collapsed="false">
      <c r="A507" s="144"/>
      <c r="B507" s="145"/>
      <c r="C507" s="138" t="n">
        <v>17</v>
      </c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51" t="n">
        <f aca="false">SUM(D507:O507)</f>
        <v>0</v>
      </c>
    </row>
    <row r="508" customFormat="false" ht="15" hidden="false" customHeight="true" outlineLevel="0" collapsed="false">
      <c r="A508" s="144" t="n">
        <v>324</v>
      </c>
      <c r="B508" s="145" t="s">
        <v>746</v>
      </c>
      <c r="C508" s="138" t="n">
        <v>11</v>
      </c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51" t="n">
        <f aca="false">SUM(D508:O508)</f>
        <v>0</v>
      </c>
    </row>
    <row r="509" customFormat="false" ht="15" hidden="false" customHeight="false" outlineLevel="0" collapsed="false">
      <c r="A509" s="144"/>
      <c r="B509" s="145"/>
      <c r="C509" s="138" t="n">
        <v>14</v>
      </c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51" t="n">
        <f aca="false">SUM(D509:O509)</f>
        <v>0</v>
      </c>
    </row>
    <row r="510" customFormat="false" ht="15" hidden="false" customHeight="false" outlineLevel="0" collapsed="false">
      <c r="A510" s="144"/>
      <c r="B510" s="145"/>
      <c r="C510" s="138" t="n">
        <v>15</v>
      </c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51" t="n">
        <f aca="false">SUM(D510:O510)</f>
        <v>0</v>
      </c>
    </row>
    <row r="511" customFormat="false" ht="15" hidden="false" customHeight="false" outlineLevel="0" collapsed="false">
      <c r="A511" s="144"/>
      <c r="B511" s="145"/>
      <c r="C511" s="138" t="n">
        <v>16</v>
      </c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51" t="n">
        <f aca="false">SUM(D511:O511)</f>
        <v>0</v>
      </c>
    </row>
    <row r="512" customFormat="false" ht="15" hidden="false" customHeight="false" outlineLevel="0" collapsed="false">
      <c r="A512" s="144"/>
      <c r="B512" s="145"/>
      <c r="C512" s="138" t="n">
        <v>17</v>
      </c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51" t="n">
        <f aca="false">SUM(D512:O512)</f>
        <v>0</v>
      </c>
    </row>
    <row r="513" customFormat="false" ht="15" hidden="false" customHeight="true" outlineLevel="0" collapsed="false">
      <c r="A513" s="144" t="n">
        <v>325</v>
      </c>
      <c r="B513" s="145" t="s">
        <v>747</v>
      </c>
      <c r="C513" s="138" t="n">
        <v>11</v>
      </c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51" t="n">
        <f aca="false">SUM(D513:O513)</f>
        <v>0</v>
      </c>
    </row>
    <row r="514" customFormat="false" ht="15" hidden="false" customHeight="false" outlineLevel="0" collapsed="false">
      <c r="A514" s="144"/>
      <c r="B514" s="145"/>
      <c r="C514" s="138" t="n">
        <v>14</v>
      </c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51" t="n">
        <f aca="false">SUM(D514:O514)</f>
        <v>0</v>
      </c>
    </row>
    <row r="515" customFormat="false" ht="15" hidden="false" customHeight="false" outlineLevel="0" collapsed="false">
      <c r="A515" s="144"/>
      <c r="B515" s="145"/>
      <c r="C515" s="138" t="n">
        <v>15</v>
      </c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51" t="n">
        <f aca="false">SUM(D515:O515)</f>
        <v>0</v>
      </c>
    </row>
    <row r="516" customFormat="false" ht="15" hidden="false" customHeight="false" outlineLevel="0" collapsed="false">
      <c r="A516" s="144"/>
      <c r="B516" s="145"/>
      <c r="C516" s="138" t="n">
        <v>16</v>
      </c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51" t="n">
        <f aca="false">SUM(D516:O516)</f>
        <v>0</v>
      </c>
    </row>
    <row r="517" customFormat="false" ht="15" hidden="false" customHeight="false" outlineLevel="0" collapsed="false">
      <c r="A517" s="144"/>
      <c r="B517" s="145"/>
      <c r="C517" s="138" t="n">
        <v>17</v>
      </c>
      <c r="D517" s="109" t="n">
        <v>350</v>
      </c>
      <c r="E517" s="109" t="n">
        <v>350</v>
      </c>
      <c r="F517" s="109" t="n">
        <v>350</v>
      </c>
      <c r="G517" s="109" t="n">
        <v>350</v>
      </c>
      <c r="H517" s="109" t="n">
        <v>350</v>
      </c>
      <c r="I517" s="109" t="n">
        <v>350</v>
      </c>
      <c r="J517" s="109" t="n">
        <v>350</v>
      </c>
      <c r="K517" s="109" t="n">
        <v>350</v>
      </c>
      <c r="L517" s="109" t="n">
        <v>350</v>
      </c>
      <c r="M517" s="109" t="n">
        <v>350</v>
      </c>
      <c r="N517" s="109" t="n">
        <v>350</v>
      </c>
      <c r="O517" s="109" t="n">
        <v>350</v>
      </c>
      <c r="P517" s="151" t="n">
        <f aca="false">SUM(D517:O517)</f>
        <v>4200</v>
      </c>
    </row>
    <row r="518" customFormat="false" ht="15" hidden="false" customHeight="true" outlineLevel="0" collapsed="false">
      <c r="A518" s="144" t="n">
        <v>326</v>
      </c>
      <c r="B518" s="145" t="s">
        <v>748</v>
      </c>
      <c r="C518" s="138" t="n">
        <v>11</v>
      </c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51" t="n">
        <f aca="false">SUM(D518:O518)</f>
        <v>0</v>
      </c>
    </row>
    <row r="519" customFormat="false" ht="15" hidden="false" customHeight="false" outlineLevel="0" collapsed="false">
      <c r="A519" s="144"/>
      <c r="B519" s="145"/>
      <c r="C519" s="138" t="n">
        <v>14</v>
      </c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51" t="n">
        <f aca="false">SUM(D519:O519)</f>
        <v>0</v>
      </c>
    </row>
    <row r="520" customFormat="false" ht="15" hidden="false" customHeight="false" outlineLevel="0" collapsed="false">
      <c r="A520" s="144"/>
      <c r="B520" s="145"/>
      <c r="C520" s="138" t="n">
        <v>15</v>
      </c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51" t="n">
        <f aca="false">SUM(D520:O520)</f>
        <v>0</v>
      </c>
    </row>
    <row r="521" customFormat="false" ht="15" hidden="false" customHeight="false" outlineLevel="0" collapsed="false">
      <c r="A521" s="144"/>
      <c r="B521" s="145"/>
      <c r="C521" s="138" t="n">
        <v>16</v>
      </c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51" t="n">
        <f aca="false">SUM(D521:O521)</f>
        <v>0</v>
      </c>
    </row>
    <row r="522" customFormat="false" ht="15" hidden="false" customHeight="false" outlineLevel="0" collapsed="false">
      <c r="A522" s="144"/>
      <c r="B522" s="145"/>
      <c r="C522" s="138" t="n">
        <v>17</v>
      </c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51" t="n">
        <f aca="false">SUM(D522:O522)</f>
        <v>0</v>
      </c>
    </row>
    <row r="523" customFormat="false" ht="15" hidden="false" customHeight="false" outlineLevel="0" collapsed="false">
      <c r="A523" s="144"/>
      <c r="B523" s="145"/>
      <c r="C523" s="138" t="n">
        <v>25</v>
      </c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51" t="n">
        <f aca="false">SUM(D523:O523)</f>
        <v>0</v>
      </c>
    </row>
    <row r="524" customFormat="false" ht="15" hidden="false" customHeight="true" outlineLevel="0" collapsed="false">
      <c r="A524" s="144" t="n">
        <v>327</v>
      </c>
      <c r="B524" s="145" t="s">
        <v>749</v>
      </c>
      <c r="C524" s="138" t="n">
        <v>11</v>
      </c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51" t="n">
        <f aca="false">SUM(D524:O524)</f>
        <v>0</v>
      </c>
    </row>
    <row r="525" customFormat="false" ht="15" hidden="false" customHeight="false" outlineLevel="0" collapsed="false">
      <c r="A525" s="144"/>
      <c r="B525" s="145"/>
      <c r="C525" s="138" t="n">
        <v>14</v>
      </c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51" t="n">
        <f aca="false">SUM(D525:O525)</f>
        <v>0</v>
      </c>
    </row>
    <row r="526" customFormat="false" ht="15" hidden="false" customHeight="false" outlineLevel="0" collapsed="false">
      <c r="A526" s="144"/>
      <c r="B526" s="145"/>
      <c r="C526" s="138" t="n">
        <v>15</v>
      </c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51" t="n">
        <f aca="false">SUM(D526:O526)</f>
        <v>0</v>
      </c>
    </row>
    <row r="527" customFormat="false" ht="15" hidden="false" customHeight="false" outlineLevel="0" collapsed="false">
      <c r="A527" s="144"/>
      <c r="B527" s="145"/>
      <c r="C527" s="138" t="n">
        <v>16</v>
      </c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51" t="n">
        <f aca="false">SUM(D527:O527)</f>
        <v>0</v>
      </c>
    </row>
    <row r="528" customFormat="false" ht="15" hidden="false" customHeight="false" outlineLevel="0" collapsed="false">
      <c r="A528" s="144"/>
      <c r="B528" s="145"/>
      <c r="C528" s="138" t="n">
        <v>17</v>
      </c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51" t="n">
        <f aca="false">SUM(D528:O528)</f>
        <v>0</v>
      </c>
    </row>
    <row r="529" customFormat="false" ht="15" hidden="false" customHeight="true" outlineLevel="0" collapsed="false">
      <c r="A529" s="144" t="n">
        <v>328</v>
      </c>
      <c r="B529" s="145" t="s">
        <v>750</v>
      </c>
      <c r="C529" s="138" t="n">
        <v>11</v>
      </c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51" t="n">
        <f aca="false">SUM(D529:O529)</f>
        <v>0</v>
      </c>
    </row>
    <row r="530" customFormat="false" ht="15" hidden="false" customHeight="false" outlineLevel="0" collapsed="false">
      <c r="A530" s="144"/>
      <c r="B530" s="145"/>
      <c r="C530" s="138" t="n">
        <v>14</v>
      </c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51" t="n">
        <f aca="false">SUM(D530:O530)</f>
        <v>0</v>
      </c>
    </row>
    <row r="531" customFormat="false" ht="15" hidden="false" customHeight="false" outlineLevel="0" collapsed="false">
      <c r="A531" s="144"/>
      <c r="B531" s="145"/>
      <c r="C531" s="138" t="n">
        <v>15</v>
      </c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51" t="n">
        <f aca="false">SUM(D531:O531)</f>
        <v>0</v>
      </c>
    </row>
    <row r="532" customFormat="false" ht="15" hidden="false" customHeight="false" outlineLevel="0" collapsed="false">
      <c r="A532" s="144"/>
      <c r="B532" s="145"/>
      <c r="C532" s="138" t="n">
        <v>16</v>
      </c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51" t="n">
        <f aca="false">SUM(D532:O532)</f>
        <v>0</v>
      </c>
    </row>
    <row r="533" customFormat="false" ht="15" hidden="false" customHeight="false" outlineLevel="0" collapsed="false">
      <c r="A533" s="144"/>
      <c r="B533" s="145"/>
      <c r="C533" s="138" t="n">
        <v>17</v>
      </c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51" t="n">
        <f aca="false">SUM(D533:O533)</f>
        <v>0</v>
      </c>
    </row>
    <row r="534" customFormat="false" ht="15" hidden="false" customHeight="false" outlineLevel="0" collapsed="false">
      <c r="A534" s="144"/>
      <c r="B534" s="145"/>
      <c r="C534" s="138" t="n">
        <v>25</v>
      </c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51" t="n">
        <f aca="false">SUM(D534:O534)</f>
        <v>0</v>
      </c>
    </row>
    <row r="535" customFormat="false" ht="15" hidden="false" customHeight="true" outlineLevel="0" collapsed="false">
      <c r="A535" s="144" t="n">
        <v>329</v>
      </c>
      <c r="B535" s="145" t="s">
        <v>751</v>
      </c>
      <c r="C535" s="138" t="n">
        <v>11</v>
      </c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51" t="n">
        <f aca="false">SUM(D535:O535)</f>
        <v>0</v>
      </c>
    </row>
    <row r="536" customFormat="false" ht="15" hidden="false" customHeight="false" outlineLevel="0" collapsed="false">
      <c r="A536" s="144"/>
      <c r="B536" s="145"/>
      <c r="C536" s="138" t="n">
        <v>14</v>
      </c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51" t="n">
        <f aca="false">SUM(D536:O536)</f>
        <v>0</v>
      </c>
    </row>
    <row r="537" customFormat="false" ht="15" hidden="false" customHeight="false" outlineLevel="0" collapsed="false">
      <c r="A537" s="144"/>
      <c r="B537" s="145"/>
      <c r="C537" s="138" t="n">
        <v>15</v>
      </c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51" t="n">
        <f aca="false">SUM(D537:O537)</f>
        <v>0</v>
      </c>
    </row>
    <row r="538" customFormat="false" ht="15" hidden="false" customHeight="false" outlineLevel="0" collapsed="false">
      <c r="A538" s="144"/>
      <c r="B538" s="145"/>
      <c r="C538" s="138" t="n">
        <v>16</v>
      </c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51" t="n">
        <f aca="false">SUM(D538:O538)</f>
        <v>0</v>
      </c>
    </row>
    <row r="539" customFormat="false" ht="15" hidden="false" customHeight="false" outlineLevel="0" collapsed="false">
      <c r="A539" s="144"/>
      <c r="B539" s="145"/>
      <c r="C539" s="138" t="n">
        <v>17</v>
      </c>
      <c r="D539" s="109" t="n">
        <v>250</v>
      </c>
      <c r="E539" s="109" t="n">
        <v>250</v>
      </c>
      <c r="F539" s="109" t="n">
        <v>250</v>
      </c>
      <c r="G539" s="109" t="n">
        <v>250</v>
      </c>
      <c r="H539" s="109" t="n">
        <v>250</v>
      </c>
      <c r="I539" s="109" t="n">
        <v>250</v>
      </c>
      <c r="J539" s="109" t="n">
        <v>250</v>
      </c>
      <c r="K539" s="109" t="n">
        <v>250</v>
      </c>
      <c r="L539" s="109" t="n">
        <v>250</v>
      </c>
      <c r="M539" s="109" t="n">
        <v>250</v>
      </c>
      <c r="N539" s="109" t="n">
        <v>250</v>
      </c>
      <c r="O539" s="109" t="n">
        <v>250</v>
      </c>
      <c r="P539" s="151" t="n">
        <f aca="false">SUM(D539:O539)</f>
        <v>3000</v>
      </c>
    </row>
    <row r="540" customFormat="false" ht="15" hidden="false" customHeight="true" outlineLevel="0" collapsed="false">
      <c r="A540" s="133" t="n">
        <v>3300</v>
      </c>
      <c r="B540" s="134" t="s">
        <v>752</v>
      </c>
      <c r="C540" s="134"/>
      <c r="D540" s="135" t="n">
        <f aca="false">SUM(D541:D586)</f>
        <v>3800</v>
      </c>
      <c r="E540" s="135" t="n">
        <f aca="false">SUM(E541:E586)</f>
        <v>3800</v>
      </c>
      <c r="F540" s="135" t="n">
        <f aca="false">SUM(F541:F586)</f>
        <v>3800</v>
      </c>
      <c r="G540" s="135" t="n">
        <f aca="false">SUM(G541:G586)</f>
        <v>3800</v>
      </c>
      <c r="H540" s="135" t="n">
        <f aca="false">SUM(H541:H586)</f>
        <v>3800</v>
      </c>
      <c r="I540" s="135" t="n">
        <f aca="false">SUM(I541:I586)</f>
        <v>3800</v>
      </c>
      <c r="J540" s="135" t="n">
        <f aca="false">SUM(J541:J586)</f>
        <v>3800</v>
      </c>
      <c r="K540" s="135" t="n">
        <f aca="false">SUM(K541:K586)</f>
        <v>3800</v>
      </c>
      <c r="L540" s="135" t="n">
        <f aca="false">SUM(L541:L586)</f>
        <v>3800</v>
      </c>
      <c r="M540" s="135" t="n">
        <f aca="false">SUM(M541:M586)</f>
        <v>3800</v>
      </c>
      <c r="N540" s="135" t="n">
        <f aca="false">SUM(N541:N586)</f>
        <v>3800</v>
      </c>
      <c r="O540" s="135" t="n">
        <f aca="false">SUM(O541:O586)</f>
        <v>3800</v>
      </c>
      <c r="P540" s="135" t="n">
        <f aca="false">SUM(P541:P586)</f>
        <v>45600</v>
      </c>
    </row>
    <row r="541" customFormat="false" ht="15" hidden="false" customHeight="true" outlineLevel="0" collapsed="false">
      <c r="A541" s="144" t="n">
        <v>331</v>
      </c>
      <c r="B541" s="145" t="s">
        <v>753</v>
      </c>
      <c r="C541" s="138" t="n">
        <v>11</v>
      </c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51" t="n">
        <f aca="false">SUM(D541:O541)</f>
        <v>0</v>
      </c>
    </row>
    <row r="542" customFormat="false" ht="15" hidden="false" customHeight="false" outlineLevel="0" collapsed="false">
      <c r="A542" s="144"/>
      <c r="B542" s="145"/>
      <c r="C542" s="138" t="n">
        <v>14</v>
      </c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51" t="n">
        <f aca="false">SUM(D542:O542)</f>
        <v>0</v>
      </c>
    </row>
    <row r="543" customFormat="false" ht="15" hidden="false" customHeight="false" outlineLevel="0" collapsed="false">
      <c r="A543" s="144"/>
      <c r="B543" s="145"/>
      <c r="C543" s="138" t="n">
        <v>15</v>
      </c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51" t="n">
        <f aca="false">SUM(D543:O543)</f>
        <v>0</v>
      </c>
    </row>
    <row r="544" customFormat="false" ht="15" hidden="false" customHeight="false" outlineLevel="0" collapsed="false">
      <c r="A544" s="144"/>
      <c r="B544" s="145"/>
      <c r="C544" s="138" t="n">
        <v>16</v>
      </c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51" t="n">
        <f aca="false">SUM(D544:O544)</f>
        <v>0</v>
      </c>
    </row>
    <row r="545" customFormat="false" ht="15" hidden="false" customHeight="false" outlineLevel="0" collapsed="false">
      <c r="A545" s="144"/>
      <c r="B545" s="145"/>
      <c r="C545" s="138" t="n">
        <v>17</v>
      </c>
      <c r="D545" s="109" t="n">
        <v>3800</v>
      </c>
      <c r="E545" s="109" t="n">
        <v>3800</v>
      </c>
      <c r="F545" s="109" t="n">
        <v>3800</v>
      </c>
      <c r="G545" s="109" t="n">
        <v>3800</v>
      </c>
      <c r="H545" s="109" t="n">
        <v>3800</v>
      </c>
      <c r="I545" s="109" t="n">
        <v>3800</v>
      </c>
      <c r="J545" s="109" t="n">
        <v>3800</v>
      </c>
      <c r="K545" s="109" t="n">
        <v>3800</v>
      </c>
      <c r="L545" s="109" t="n">
        <v>3800</v>
      </c>
      <c r="M545" s="109" t="n">
        <v>3800</v>
      </c>
      <c r="N545" s="109" t="n">
        <v>3800</v>
      </c>
      <c r="O545" s="109" t="n">
        <v>3800</v>
      </c>
      <c r="P545" s="151" t="n">
        <f aca="false">SUM(D545:O545)</f>
        <v>45600</v>
      </c>
    </row>
    <row r="546" customFormat="false" ht="15" hidden="false" customHeight="true" outlineLevel="0" collapsed="false">
      <c r="A546" s="144" t="n">
        <v>332</v>
      </c>
      <c r="B546" s="145" t="s">
        <v>754</v>
      </c>
      <c r="C546" s="138" t="n">
        <v>11</v>
      </c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51" t="n">
        <f aca="false">SUM(D546:O546)</f>
        <v>0</v>
      </c>
    </row>
    <row r="547" customFormat="false" ht="15" hidden="false" customHeight="false" outlineLevel="0" collapsed="false">
      <c r="A547" s="144"/>
      <c r="B547" s="145"/>
      <c r="C547" s="138" t="n">
        <v>14</v>
      </c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51" t="n">
        <f aca="false">SUM(D547:O547)</f>
        <v>0</v>
      </c>
    </row>
    <row r="548" customFormat="false" ht="15" hidden="false" customHeight="false" outlineLevel="0" collapsed="false">
      <c r="A548" s="144"/>
      <c r="B548" s="145"/>
      <c r="C548" s="138" t="n">
        <v>15</v>
      </c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51" t="n">
        <f aca="false">SUM(D548:O548)</f>
        <v>0</v>
      </c>
    </row>
    <row r="549" customFormat="false" ht="15" hidden="false" customHeight="false" outlineLevel="0" collapsed="false">
      <c r="A549" s="144"/>
      <c r="B549" s="145"/>
      <c r="C549" s="138" t="n">
        <v>16</v>
      </c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51" t="n">
        <f aca="false">SUM(D549:O549)</f>
        <v>0</v>
      </c>
    </row>
    <row r="550" customFormat="false" ht="15" hidden="false" customHeight="false" outlineLevel="0" collapsed="false">
      <c r="A550" s="144"/>
      <c r="B550" s="145"/>
      <c r="C550" s="138" t="n">
        <v>17</v>
      </c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51" t="n">
        <f aca="false">SUM(D550:O550)</f>
        <v>0</v>
      </c>
    </row>
    <row r="551" customFormat="false" ht="15" hidden="false" customHeight="false" outlineLevel="0" collapsed="false">
      <c r="A551" s="144"/>
      <c r="B551" s="145"/>
      <c r="C551" s="138" t="n">
        <v>25</v>
      </c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51" t="n">
        <f aca="false">SUM(D551:O551)</f>
        <v>0</v>
      </c>
    </row>
    <row r="552" customFormat="false" ht="15" hidden="false" customHeight="true" outlineLevel="0" collapsed="false">
      <c r="A552" s="144" t="n">
        <v>333</v>
      </c>
      <c r="B552" s="145" t="s">
        <v>755</v>
      </c>
      <c r="C552" s="138" t="n">
        <v>11</v>
      </c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51" t="n">
        <f aca="false">SUM(D552:O552)</f>
        <v>0</v>
      </c>
    </row>
    <row r="553" customFormat="false" ht="15" hidden="false" customHeight="false" outlineLevel="0" collapsed="false">
      <c r="A553" s="144"/>
      <c r="B553" s="145"/>
      <c r="C553" s="138" t="n">
        <v>14</v>
      </c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51" t="n">
        <f aca="false">SUM(D553:O553)</f>
        <v>0</v>
      </c>
    </row>
    <row r="554" customFormat="false" ht="15" hidden="false" customHeight="false" outlineLevel="0" collapsed="false">
      <c r="A554" s="144"/>
      <c r="B554" s="145"/>
      <c r="C554" s="138" t="n">
        <v>15</v>
      </c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51" t="n">
        <f aca="false">SUM(D554:O554)</f>
        <v>0</v>
      </c>
    </row>
    <row r="555" customFormat="false" ht="15" hidden="false" customHeight="false" outlineLevel="0" collapsed="false">
      <c r="A555" s="144"/>
      <c r="B555" s="145"/>
      <c r="C555" s="138" t="n">
        <v>16</v>
      </c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51" t="n">
        <f aca="false">SUM(D555:O555)</f>
        <v>0</v>
      </c>
    </row>
    <row r="556" customFormat="false" ht="15" hidden="false" customHeight="false" outlineLevel="0" collapsed="false">
      <c r="A556" s="144"/>
      <c r="B556" s="145"/>
      <c r="C556" s="138" t="n">
        <v>17</v>
      </c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51" t="n">
        <f aca="false">SUM(D556:O556)</f>
        <v>0</v>
      </c>
    </row>
    <row r="557" customFormat="false" ht="15" hidden="false" customHeight="true" outlineLevel="0" collapsed="false">
      <c r="A557" s="144" t="n">
        <v>334</v>
      </c>
      <c r="B557" s="145" t="s">
        <v>756</v>
      </c>
      <c r="C557" s="138" t="n">
        <v>11</v>
      </c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51" t="n">
        <f aca="false">SUM(D557:O557)</f>
        <v>0</v>
      </c>
    </row>
    <row r="558" customFormat="false" ht="15" hidden="false" customHeight="false" outlineLevel="0" collapsed="false">
      <c r="A558" s="144"/>
      <c r="B558" s="145"/>
      <c r="C558" s="138" t="n">
        <v>14</v>
      </c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51" t="n">
        <f aca="false">SUM(D558:O558)</f>
        <v>0</v>
      </c>
    </row>
    <row r="559" customFormat="false" ht="15" hidden="false" customHeight="false" outlineLevel="0" collapsed="false">
      <c r="A559" s="144"/>
      <c r="B559" s="145"/>
      <c r="C559" s="138" t="n">
        <v>15</v>
      </c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51" t="n">
        <f aca="false">SUM(D559:O559)</f>
        <v>0</v>
      </c>
    </row>
    <row r="560" customFormat="false" ht="15" hidden="false" customHeight="false" outlineLevel="0" collapsed="false">
      <c r="A560" s="144"/>
      <c r="B560" s="145"/>
      <c r="C560" s="138" t="n">
        <v>16</v>
      </c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51" t="n">
        <f aca="false">SUM(D560:O560)</f>
        <v>0</v>
      </c>
    </row>
    <row r="561" customFormat="false" ht="15" hidden="false" customHeight="false" outlineLevel="0" collapsed="false">
      <c r="A561" s="144"/>
      <c r="B561" s="145"/>
      <c r="C561" s="138" t="n">
        <v>17</v>
      </c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51" t="n">
        <f aca="false">SUM(D561:O561)</f>
        <v>0</v>
      </c>
    </row>
    <row r="562" customFormat="false" ht="15" hidden="false" customHeight="true" outlineLevel="0" collapsed="false">
      <c r="A562" s="144" t="n">
        <v>335</v>
      </c>
      <c r="B562" s="145" t="s">
        <v>757</v>
      </c>
      <c r="C562" s="138" t="n">
        <v>11</v>
      </c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51" t="n">
        <f aca="false">SUM(D562:O562)</f>
        <v>0</v>
      </c>
    </row>
    <row r="563" customFormat="false" ht="15" hidden="false" customHeight="false" outlineLevel="0" collapsed="false">
      <c r="A563" s="144"/>
      <c r="B563" s="145"/>
      <c r="C563" s="138" t="n">
        <v>14</v>
      </c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51" t="n">
        <f aca="false">SUM(D563:O563)</f>
        <v>0</v>
      </c>
    </row>
    <row r="564" customFormat="false" ht="15" hidden="false" customHeight="false" outlineLevel="0" collapsed="false">
      <c r="A564" s="144"/>
      <c r="B564" s="145"/>
      <c r="C564" s="138" t="n">
        <v>15</v>
      </c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51" t="n">
        <f aca="false">SUM(D564:O564)</f>
        <v>0</v>
      </c>
    </row>
    <row r="565" customFormat="false" ht="15" hidden="false" customHeight="false" outlineLevel="0" collapsed="false">
      <c r="A565" s="144"/>
      <c r="B565" s="145"/>
      <c r="C565" s="138" t="n">
        <v>16</v>
      </c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51" t="n">
        <f aca="false">SUM(D565:O565)</f>
        <v>0</v>
      </c>
    </row>
    <row r="566" customFormat="false" ht="15" hidden="false" customHeight="false" outlineLevel="0" collapsed="false">
      <c r="A566" s="144"/>
      <c r="B566" s="145"/>
      <c r="C566" s="138" t="n">
        <v>17</v>
      </c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51" t="n">
        <f aca="false">SUM(D566:O566)</f>
        <v>0</v>
      </c>
    </row>
    <row r="567" customFormat="false" ht="15" hidden="false" customHeight="true" outlineLevel="0" collapsed="false">
      <c r="A567" s="144" t="n">
        <v>336</v>
      </c>
      <c r="B567" s="145" t="s">
        <v>758</v>
      </c>
      <c r="C567" s="138" t="n">
        <v>11</v>
      </c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51" t="n">
        <f aca="false">SUM(D567:O567)</f>
        <v>0</v>
      </c>
    </row>
    <row r="568" customFormat="false" ht="15" hidden="false" customHeight="false" outlineLevel="0" collapsed="false">
      <c r="A568" s="144"/>
      <c r="B568" s="145"/>
      <c r="C568" s="138" t="n">
        <v>14</v>
      </c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51" t="n">
        <f aca="false">SUM(D568:O568)</f>
        <v>0</v>
      </c>
    </row>
    <row r="569" customFormat="false" ht="15" hidden="false" customHeight="false" outlineLevel="0" collapsed="false">
      <c r="A569" s="144"/>
      <c r="B569" s="145"/>
      <c r="C569" s="138" t="n">
        <v>15</v>
      </c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51" t="n">
        <f aca="false">SUM(D569:O569)</f>
        <v>0</v>
      </c>
    </row>
    <row r="570" customFormat="false" ht="15" hidden="false" customHeight="false" outlineLevel="0" collapsed="false">
      <c r="A570" s="144"/>
      <c r="B570" s="145"/>
      <c r="C570" s="138" t="n">
        <v>16</v>
      </c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51" t="n">
        <f aca="false">SUM(D570:O570)</f>
        <v>0</v>
      </c>
    </row>
    <row r="571" customFormat="false" ht="15" hidden="false" customHeight="false" outlineLevel="0" collapsed="false">
      <c r="A571" s="144"/>
      <c r="B571" s="145"/>
      <c r="C571" s="138" t="n">
        <v>17</v>
      </c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51" t="n">
        <f aca="false">SUM(D571:O571)</f>
        <v>0</v>
      </c>
    </row>
    <row r="572" customFormat="false" ht="15" hidden="false" customHeight="true" outlineLevel="0" collapsed="false">
      <c r="A572" s="144" t="n">
        <v>337</v>
      </c>
      <c r="B572" s="145" t="s">
        <v>759</v>
      </c>
      <c r="C572" s="138" t="n">
        <v>11</v>
      </c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51" t="n">
        <f aca="false">SUM(D572:O572)</f>
        <v>0</v>
      </c>
    </row>
    <row r="573" customFormat="false" ht="15" hidden="false" customHeight="false" outlineLevel="0" collapsed="false">
      <c r="A573" s="144"/>
      <c r="B573" s="145"/>
      <c r="C573" s="138" t="n">
        <v>14</v>
      </c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51" t="n">
        <f aca="false">SUM(D573:O573)</f>
        <v>0</v>
      </c>
    </row>
    <row r="574" customFormat="false" ht="15" hidden="false" customHeight="false" outlineLevel="0" collapsed="false">
      <c r="A574" s="144"/>
      <c r="B574" s="145"/>
      <c r="C574" s="138" t="n">
        <v>15</v>
      </c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51" t="n">
        <f aca="false">SUM(D574:O574)</f>
        <v>0</v>
      </c>
    </row>
    <row r="575" customFormat="false" ht="15" hidden="false" customHeight="false" outlineLevel="0" collapsed="false">
      <c r="A575" s="144"/>
      <c r="B575" s="145"/>
      <c r="C575" s="138" t="n">
        <v>16</v>
      </c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51" t="n">
        <f aca="false">SUM(D575:O575)</f>
        <v>0</v>
      </c>
    </row>
    <row r="576" customFormat="false" ht="15" hidden="false" customHeight="false" outlineLevel="0" collapsed="false">
      <c r="A576" s="144"/>
      <c r="B576" s="145"/>
      <c r="C576" s="138" t="n">
        <v>17</v>
      </c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51" t="n">
        <f aca="false">SUM(D576:O576)</f>
        <v>0</v>
      </c>
    </row>
    <row r="577" customFormat="false" ht="15" hidden="false" customHeight="true" outlineLevel="0" collapsed="false">
      <c r="A577" s="144" t="n">
        <v>338</v>
      </c>
      <c r="B577" s="145" t="s">
        <v>760</v>
      </c>
      <c r="C577" s="138" t="n">
        <v>11</v>
      </c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51" t="n">
        <f aca="false">SUM(D577:O577)</f>
        <v>0</v>
      </c>
    </row>
    <row r="578" customFormat="false" ht="15" hidden="false" customHeight="false" outlineLevel="0" collapsed="false">
      <c r="A578" s="144"/>
      <c r="B578" s="145"/>
      <c r="C578" s="138" t="n">
        <v>14</v>
      </c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51" t="n">
        <f aca="false">SUM(D578:O578)</f>
        <v>0</v>
      </c>
    </row>
    <row r="579" customFormat="false" ht="15" hidden="false" customHeight="false" outlineLevel="0" collapsed="false">
      <c r="A579" s="144"/>
      <c r="B579" s="145"/>
      <c r="C579" s="138" t="n">
        <v>15</v>
      </c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51" t="n">
        <f aca="false">SUM(D579:O579)</f>
        <v>0</v>
      </c>
    </row>
    <row r="580" customFormat="false" ht="15" hidden="false" customHeight="false" outlineLevel="0" collapsed="false">
      <c r="A580" s="144"/>
      <c r="B580" s="145"/>
      <c r="C580" s="138" t="n">
        <v>16</v>
      </c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51" t="n">
        <f aca="false">SUM(D580:O580)</f>
        <v>0</v>
      </c>
    </row>
    <row r="581" customFormat="false" ht="15" hidden="false" customHeight="false" outlineLevel="0" collapsed="false">
      <c r="A581" s="144"/>
      <c r="B581" s="145"/>
      <c r="C581" s="138" t="n">
        <v>17</v>
      </c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51" t="n">
        <f aca="false">SUM(D581:O581)</f>
        <v>0</v>
      </c>
    </row>
    <row r="582" customFormat="false" ht="15" hidden="false" customHeight="true" outlineLevel="0" collapsed="false">
      <c r="A582" s="144" t="n">
        <v>339</v>
      </c>
      <c r="B582" s="145" t="s">
        <v>761</v>
      </c>
      <c r="C582" s="138" t="n">
        <v>11</v>
      </c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51" t="n">
        <f aca="false">SUM(D582:O582)</f>
        <v>0</v>
      </c>
    </row>
    <row r="583" customFormat="false" ht="15" hidden="false" customHeight="false" outlineLevel="0" collapsed="false">
      <c r="A583" s="144"/>
      <c r="B583" s="145"/>
      <c r="C583" s="138" t="n">
        <v>14</v>
      </c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51" t="n">
        <f aca="false">SUM(D583:O583)</f>
        <v>0</v>
      </c>
    </row>
    <row r="584" customFormat="false" ht="15" hidden="false" customHeight="false" outlineLevel="0" collapsed="false">
      <c r="A584" s="144"/>
      <c r="B584" s="145"/>
      <c r="C584" s="138" t="n">
        <v>15</v>
      </c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51" t="n">
        <f aca="false">SUM(D584:O584)</f>
        <v>0</v>
      </c>
    </row>
    <row r="585" customFormat="false" ht="15" hidden="false" customHeight="false" outlineLevel="0" collapsed="false">
      <c r="A585" s="144"/>
      <c r="B585" s="145"/>
      <c r="C585" s="138" t="n">
        <v>16</v>
      </c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51" t="n">
        <f aca="false">SUM(D585:O585)</f>
        <v>0</v>
      </c>
    </row>
    <row r="586" customFormat="false" ht="15" hidden="false" customHeight="false" outlineLevel="0" collapsed="false">
      <c r="A586" s="144"/>
      <c r="B586" s="145"/>
      <c r="C586" s="138" t="n">
        <v>17</v>
      </c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51" t="n">
        <f aca="false">SUM(D586:O586)</f>
        <v>0</v>
      </c>
    </row>
    <row r="587" customFormat="false" ht="15" hidden="false" customHeight="true" outlineLevel="0" collapsed="false">
      <c r="A587" s="133" t="n">
        <v>3400</v>
      </c>
      <c r="B587" s="134" t="s">
        <v>762</v>
      </c>
      <c r="C587" s="134"/>
      <c r="D587" s="135" t="n">
        <f aca="false">SUM(D588:D638)</f>
        <v>450</v>
      </c>
      <c r="E587" s="135" t="n">
        <f aca="false">SUM(E588:E638)</f>
        <v>450</v>
      </c>
      <c r="F587" s="135" t="n">
        <f aca="false">SUM(F588:F638)</f>
        <v>450</v>
      </c>
      <c r="G587" s="135" t="n">
        <f aca="false">SUM(G588:G638)</f>
        <v>450</v>
      </c>
      <c r="H587" s="135" t="n">
        <f aca="false">SUM(H588:H638)</f>
        <v>450</v>
      </c>
      <c r="I587" s="135" t="n">
        <f aca="false">SUM(I588:I638)</f>
        <v>450</v>
      </c>
      <c r="J587" s="135" t="n">
        <f aca="false">SUM(J588:J638)</f>
        <v>450</v>
      </c>
      <c r="K587" s="135" t="n">
        <f aca="false">SUM(K588:K638)</f>
        <v>12882</v>
      </c>
      <c r="L587" s="135" t="n">
        <f aca="false">SUM(L588:L638)</f>
        <v>450</v>
      </c>
      <c r="M587" s="135" t="n">
        <f aca="false">SUM(M588:M638)</f>
        <v>450</v>
      </c>
      <c r="N587" s="135" t="n">
        <f aca="false">SUM(N588:N638)</f>
        <v>450</v>
      </c>
      <c r="O587" s="135" t="n">
        <f aca="false">SUM(O588:O638)</f>
        <v>450</v>
      </c>
      <c r="P587" s="135" t="n">
        <f aca="false">SUM(P588:P638)</f>
        <v>17832</v>
      </c>
    </row>
    <row r="588" customFormat="false" ht="15" hidden="false" customHeight="true" outlineLevel="0" collapsed="false">
      <c r="A588" s="136" t="n">
        <v>341</v>
      </c>
      <c r="B588" s="137" t="s">
        <v>763</v>
      </c>
      <c r="C588" s="138" t="n">
        <v>11</v>
      </c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51" t="n">
        <f aca="false">SUM(D588:O588)</f>
        <v>0</v>
      </c>
    </row>
    <row r="589" customFormat="false" ht="15" hidden="false" customHeight="false" outlineLevel="0" collapsed="false">
      <c r="A589" s="136"/>
      <c r="B589" s="137"/>
      <c r="C589" s="138" t="n">
        <v>14</v>
      </c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51" t="n">
        <f aca="false">SUM(D589:O589)</f>
        <v>0</v>
      </c>
    </row>
    <row r="590" customFormat="false" ht="15" hidden="false" customHeight="false" outlineLevel="0" collapsed="false">
      <c r="A590" s="136"/>
      <c r="B590" s="137"/>
      <c r="C590" s="138" t="n">
        <v>15</v>
      </c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51" t="n">
        <f aca="false">SUM(D590:O590)</f>
        <v>0</v>
      </c>
    </row>
    <row r="591" customFormat="false" ht="15" hidden="false" customHeight="false" outlineLevel="0" collapsed="false">
      <c r="A591" s="136"/>
      <c r="B591" s="137"/>
      <c r="C591" s="138" t="n">
        <v>16</v>
      </c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51" t="n">
        <f aca="false">SUM(D591:O591)</f>
        <v>0</v>
      </c>
    </row>
    <row r="592" customFormat="false" ht="15" hidden="false" customHeight="false" outlineLevel="0" collapsed="false">
      <c r="A592" s="136"/>
      <c r="B592" s="137"/>
      <c r="C592" s="138" t="n">
        <v>17</v>
      </c>
      <c r="D592" s="109" t="n">
        <v>450</v>
      </c>
      <c r="E592" s="109" t="n">
        <v>450</v>
      </c>
      <c r="F592" s="109" t="n">
        <v>450</v>
      </c>
      <c r="G592" s="109" t="n">
        <v>450</v>
      </c>
      <c r="H592" s="109" t="n">
        <v>450</v>
      </c>
      <c r="I592" s="109" t="n">
        <v>450</v>
      </c>
      <c r="J592" s="109" t="n">
        <v>450</v>
      </c>
      <c r="K592" s="109" t="n">
        <v>450</v>
      </c>
      <c r="L592" s="109" t="n">
        <v>450</v>
      </c>
      <c r="M592" s="109" t="n">
        <v>450</v>
      </c>
      <c r="N592" s="109" t="n">
        <v>450</v>
      </c>
      <c r="O592" s="109" t="n">
        <v>450</v>
      </c>
      <c r="P592" s="151" t="n">
        <f aca="false">SUM(D592:O592)</f>
        <v>5400</v>
      </c>
    </row>
    <row r="593" customFormat="false" ht="15" hidden="false" customHeight="false" outlineLevel="0" collapsed="false">
      <c r="A593" s="136"/>
      <c r="B593" s="137"/>
      <c r="C593" s="138" t="n">
        <v>25</v>
      </c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51" t="n">
        <f aca="false">SUM(D593:O593)</f>
        <v>0</v>
      </c>
    </row>
    <row r="594" customFormat="false" ht="15" hidden="false" customHeight="false" outlineLevel="0" collapsed="false">
      <c r="A594" s="136"/>
      <c r="B594" s="137"/>
      <c r="C594" s="138" t="n">
        <v>26</v>
      </c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51" t="n">
        <f aca="false">SUM(D594:O594)</f>
        <v>0</v>
      </c>
    </row>
    <row r="595" customFormat="false" ht="15" hidden="false" customHeight="false" outlineLevel="0" collapsed="false">
      <c r="A595" s="136"/>
      <c r="B595" s="137"/>
      <c r="C595" s="138" t="n">
        <v>27</v>
      </c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51" t="n">
        <f aca="false">SUM(D595:O595)</f>
        <v>0</v>
      </c>
    </row>
    <row r="596" customFormat="false" ht="15" hidden="false" customHeight="true" outlineLevel="0" collapsed="false">
      <c r="A596" s="144" t="n">
        <v>342</v>
      </c>
      <c r="B596" s="145" t="s">
        <v>764</v>
      </c>
      <c r="C596" s="138" t="n">
        <v>11</v>
      </c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51" t="n">
        <f aca="false">SUM(D596:O596)</f>
        <v>0</v>
      </c>
    </row>
    <row r="597" customFormat="false" ht="15" hidden="false" customHeight="false" outlineLevel="0" collapsed="false">
      <c r="A597" s="144"/>
      <c r="B597" s="145"/>
      <c r="C597" s="138" t="n">
        <v>14</v>
      </c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51" t="n">
        <f aca="false">SUM(D597:O597)</f>
        <v>0</v>
      </c>
    </row>
    <row r="598" customFormat="false" ht="15" hidden="false" customHeight="false" outlineLevel="0" collapsed="false">
      <c r="A598" s="144"/>
      <c r="B598" s="145"/>
      <c r="C598" s="138" t="n">
        <v>15</v>
      </c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51" t="n">
        <f aca="false">SUM(D598:O598)</f>
        <v>0</v>
      </c>
    </row>
    <row r="599" customFormat="false" ht="15" hidden="false" customHeight="false" outlineLevel="0" collapsed="false">
      <c r="A599" s="144"/>
      <c r="B599" s="145"/>
      <c r="C599" s="138" t="n">
        <v>16</v>
      </c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51" t="n">
        <f aca="false">SUM(D599:O599)</f>
        <v>0</v>
      </c>
    </row>
    <row r="600" customFormat="false" ht="15" hidden="false" customHeight="false" outlineLevel="0" collapsed="false">
      <c r="A600" s="144"/>
      <c r="B600" s="145"/>
      <c r="C600" s="138" t="n">
        <v>17</v>
      </c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51" t="n">
        <f aca="false">SUM(D600:O600)</f>
        <v>0</v>
      </c>
    </row>
    <row r="601" customFormat="false" ht="15" hidden="false" customHeight="true" outlineLevel="0" collapsed="false">
      <c r="A601" s="136" t="n">
        <v>343</v>
      </c>
      <c r="B601" s="137" t="s">
        <v>765</v>
      </c>
      <c r="C601" s="138" t="n">
        <v>11</v>
      </c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51" t="n">
        <f aca="false">SUM(D601:O601)</f>
        <v>0</v>
      </c>
    </row>
    <row r="602" customFormat="false" ht="15" hidden="false" customHeight="false" outlineLevel="0" collapsed="false">
      <c r="A602" s="136"/>
      <c r="B602" s="137"/>
      <c r="C602" s="138" t="n">
        <v>14</v>
      </c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51" t="n">
        <f aca="false">SUM(D602:O602)</f>
        <v>0</v>
      </c>
    </row>
    <row r="603" customFormat="false" ht="15" hidden="false" customHeight="false" outlineLevel="0" collapsed="false">
      <c r="A603" s="136"/>
      <c r="B603" s="137"/>
      <c r="C603" s="138" t="n">
        <v>15</v>
      </c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51" t="n">
        <f aca="false">SUM(D603:O603)</f>
        <v>0</v>
      </c>
    </row>
    <row r="604" customFormat="false" ht="15" hidden="false" customHeight="false" outlineLevel="0" collapsed="false">
      <c r="A604" s="136"/>
      <c r="B604" s="137"/>
      <c r="C604" s="138" t="n">
        <v>16</v>
      </c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51" t="n">
        <f aca="false">SUM(D604:O604)</f>
        <v>0</v>
      </c>
    </row>
    <row r="605" customFormat="false" ht="15" hidden="false" customHeight="false" outlineLevel="0" collapsed="false">
      <c r="A605" s="136"/>
      <c r="B605" s="137"/>
      <c r="C605" s="138" t="n">
        <v>17</v>
      </c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51" t="n">
        <f aca="false">SUM(D605:O605)</f>
        <v>0</v>
      </c>
    </row>
    <row r="606" customFormat="false" ht="15" hidden="false" customHeight="false" outlineLevel="0" collapsed="false">
      <c r="A606" s="136"/>
      <c r="B606" s="137"/>
      <c r="C606" s="138" t="n">
        <v>25</v>
      </c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51" t="n">
        <f aca="false">SUM(D606:O606)</f>
        <v>0</v>
      </c>
    </row>
    <row r="607" customFormat="false" ht="15" hidden="false" customHeight="false" outlineLevel="0" collapsed="false">
      <c r="A607" s="136"/>
      <c r="B607" s="137"/>
      <c r="C607" s="138" t="n">
        <v>26</v>
      </c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51" t="n">
        <f aca="false">SUM(D607:O607)</f>
        <v>0</v>
      </c>
    </row>
    <row r="608" customFormat="false" ht="15" hidden="false" customHeight="false" outlineLevel="0" collapsed="false">
      <c r="A608" s="136"/>
      <c r="B608" s="137"/>
      <c r="C608" s="138" t="n">
        <v>27</v>
      </c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51" t="n">
        <f aca="false">SUM(D608:O608)</f>
        <v>0</v>
      </c>
    </row>
    <row r="609" customFormat="false" ht="15" hidden="false" customHeight="true" outlineLevel="0" collapsed="false">
      <c r="A609" s="144" t="n">
        <v>344</v>
      </c>
      <c r="B609" s="145" t="s">
        <v>766</v>
      </c>
      <c r="C609" s="138" t="n">
        <v>11</v>
      </c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51" t="n">
        <f aca="false">SUM(D609:O609)</f>
        <v>0</v>
      </c>
    </row>
    <row r="610" customFormat="false" ht="15" hidden="false" customHeight="false" outlineLevel="0" collapsed="false">
      <c r="A610" s="144"/>
      <c r="B610" s="145"/>
      <c r="C610" s="138" t="n">
        <v>14</v>
      </c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51" t="n">
        <f aca="false">SUM(D610:O610)</f>
        <v>0</v>
      </c>
    </row>
    <row r="611" customFormat="false" ht="15" hidden="false" customHeight="false" outlineLevel="0" collapsed="false">
      <c r="A611" s="144"/>
      <c r="B611" s="145"/>
      <c r="C611" s="138" t="n">
        <v>15</v>
      </c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51" t="n">
        <f aca="false">SUM(D611:O611)</f>
        <v>0</v>
      </c>
    </row>
    <row r="612" customFormat="false" ht="15" hidden="false" customHeight="false" outlineLevel="0" collapsed="false">
      <c r="A612" s="144"/>
      <c r="B612" s="145"/>
      <c r="C612" s="138" t="n">
        <v>16</v>
      </c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51" t="n">
        <f aca="false">SUM(D612:O612)</f>
        <v>0</v>
      </c>
    </row>
    <row r="613" customFormat="false" ht="15" hidden="false" customHeight="false" outlineLevel="0" collapsed="false">
      <c r="A613" s="144"/>
      <c r="B613" s="145"/>
      <c r="C613" s="138" t="n">
        <v>17</v>
      </c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51" t="n">
        <f aca="false">SUM(D613:O613)</f>
        <v>0</v>
      </c>
    </row>
    <row r="614" customFormat="false" ht="15" hidden="false" customHeight="true" outlineLevel="0" collapsed="false">
      <c r="A614" s="144" t="n">
        <v>345</v>
      </c>
      <c r="B614" s="145" t="s">
        <v>767</v>
      </c>
      <c r="C614" s="138" t="n">
        <v>11</v>
      </c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51" t="n">
        <f aca="false">SUM(D614:O614)</f>
        <v>0</v>
      </c>
    </row>
    <row r="615" customFormat="false" ht="15" hidden="false" customHeight="false" outlineLevel="0" collapsed="false">
      <c r="A615" s="144"/>
      <c r="B615" s="145"/>
      <c r="C615" s="138" t="n">
        <v>14</v>
      </c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51" t="n">
        <f aca="false">SUM(D615:O615)</f>
        <v>0</v>
      </c>
    </row>
    <row r="616" customFormat="false" ht="15" hidden="false" customHeight="false" outlineLevel="0" collapsed="false">
      <c r="A616" s="144"/>
      <c r="B616" s="145"/>
      <c r="C616" s="138" t="n">
        <v>15</v>
      </c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51" t="n">
        <f aca="false">SUM(D616:O616)</f>
        <v>0</v>
      </c>
    </row>
    <row r="617" customFormat="false" ht="15" hidden="false" customHeight="false" outlineLevel="0" collapsed="false">
      <c r="A617" s="144"/>
      <c r="B617" s="145"/>
      <c r="C617" s="138" t="n">
        <v>16</v>
      </c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51" t="n">
        <f aca="false">SUM(D617:O617)</f>
        <v>0</v>
      </c>
    </row>
    <row r="618" customFormat="false" ht="15" hidden="false" customHeight="false" outlineLevel="0" collapsed="false">
      <c r="A618" s="144"/>
      <c r="B618" s="145"/>
      <c r="C618" s="138" t="n">
        <v>17</v>
      </c>
      <c r="D618" s="109"/>
      <c r="E618" s="109"/>
      <c r="F618" s="109"/>
      <c r="G618" s="109"/>
      <c r="H618" s="109"/>
      <c r="I618" s="109"/>
      <c r="J618" s="109"/>
      <c r="K618" s="109" t="n">
        <v>12432</v>
      </c>
      <c r="L618" s="109"/>
      <c r="M618" s="109"/>
      <c r="N618" s="109"/>
      <c r="O618" s="109"/>
      <c r="P618" s="151" t="n">
        <f aca="false">SUM(D618:O618)</f>
        <v>12432</v>
      </c>
    </row>
    <row r="619" customFormat="false" ht="15" hidden="false" customHeight="true" outlineLevel="0" collapsed="false">
      <c r="A619" s="144" t="n">
        <v>346</v>
      </c>
      <c r="B619" s="145" t="s">
        <v>768</v>
      </c>
      <c r="C619" s="138" t="n">
        <v>11</v>
      </c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51" t="n">
        <f aca="false">SUM(D619:O619)</f>
        <v>0</v>
      </c>
    </row>
    <row r="620" customFormat="false" ht="15" hidden="false" customHeight="false" outlineLevel="0" collapsed="false">
      <c r="A620" s="144"/>
      <c r="B620" s="145"/>
      <c r="C620" s="138" t="n">
        <v>14</v>
      </c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51" t="n">
        <f aca="false">SUM(D620:O620)</f>
        <v>0</v>
      </c>
    </row>
    <row r="621" customFormat="false" ht="15" hidden="false" customHeight="false" outlineLevel="0" collapsed="false">
      <c r="A621" s="144"/>
      <c r="B621" s="145"/>
      <c r="C621" s="138" t="n">
        <v>15</v>
      </c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51" t="n">
        <f aca="false">SUM(D621:O621)</f>
        <v>0</v>
      </c>
    </row>
    <row r="622" customFormat="false" ht="15" hidden="false" customHeight="false" outlineLevel="0" collapsed="false">
      <c r="A622" s="144"/>
      <c r="B622" s="145"/>
      <c r="C622" s="138" t="n">
        <v>16</v>
      </c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51" t="n">
        <f aca="false">SUM(D622:O622)</f>
        <v>0</v>
      </c>
    </row>
    <row r="623" customFormat="false" ht="15" hidden="false" customHeight="false" outlineLevel="0" collapsed="false">
      <c r="A623" s="144"/>
      <c r="B623" s="145"/>
      <c r="C623" s="138" t="n">
        <v>17</v>
      </c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51" t="n">
        <f aca="false">SUM(D623:O623)</f>
        <v>0</v>
      </c>
    </row>
    <row r="624" customFormat="false" ht="15" hidden="false" customHeight="true" outlineLevel="0" collapsed="false">
      <c r="A624" s="144" t="n">
        <v>347</v>
      </c>
      <c r="B624" s="145" t="s">
        <v>769</v>
      </c>
      <c r="C624" s="138" t="n">
        <v>11</v>
      </c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51" t="n">
        <f aca="false">SUM(D624:O624)</f>
        <v>0</v>
      </c>
    </row>
    <row r="625" customFormat="false" ht="15" hidden="false" customHeight="false" outlineLevel="0" collapsed="false">
      <c r="A625" s="144"/>
      <c r="B625" s="145"/>
      <c r="C625" s="138" t="n">
        <v>14</v>
      </c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51" t="n">
        <f aca="false">SUM(D625:O625)</f>
        <v>0</v>
      </c>
    </row>
    <row r="626" customFormat="false" ht="15" hidden="false" customHeight="false" outlineLevel="0" collapsed="false">
      <c r="A626" s="144"/>
      <c r="B626" s="145"/>
      <c r="C626" s="138" t="n">
        <v>15</v>
      </c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51" t="n">
        <f aca="false">SUM(D626:O626)</f>
        <v>0</v>
      </c>
    </row>
    <row r="627" customFormat="false" ht="15" hidden="false" customHeight="false" outlineLevel="0" collapsed="false">
      <c r="A627" s="144"/>
      <c r="B627" s="145"/>
      <c r="C627" s="138" t="n">
        <v>16</v>
      </c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51" t="n">
        <f aca="false">SUM(D627:O627)</f>
        <v>0</v>
      </c>
    </row>
    <row r="628" customFormat="false" ht="15" hidden="false" customHeight="false" outlineLevel="0" collapsed="false">
      <c r="A628" s="144"/>
      <c r="B628" s="145"/>
      <c r="C628" s="138" t="n">
        <v>17</v>
      </c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51" t="n">
        <f aca="false">SUM(D628:O628)</f>
        <v>0</v>
      </c>
    </row>
    <row r="629" customFormat="false" ht="15" hidden="false" customHeight="true" outlineLevel="0" collapsed="false">
      <c r="A629" s="144" t="n">
        <v>348</v>
      </c>
      <c r="B629" s="145" t="s">
        <v>770</v>
      </c>
      <c r="C629" s="138" t="n">
        <v>11</v>
      </c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51" t="n">
        <f aca="false">SUM(D629:O629)</f>
        <v>0</v>
      </c>
    </row>
    <row r="630" customFormat="false" ht="15" hidden="false" customHeight="false" outlineLevel="0" collapsed="false">
      <c r="A630" s="144"/>
      <c r="B630" s="145"/>
      <c r="C630" s="138" t="n">
        <v>14</v>
      </c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51" t="n">
        <f aca="false">SUM(D630:O630)</f>
        <v>0</v>
      </c>
    </row>
    <row r="631" customFormat="false" ht="15" hidden="false" customHeight="false" outlineLevel="0" collapsed="false">
      <c r="A631" s="144"/>
      <c r="B631" s="145"/>
      <c r="C631" s="138" t="n">
        <v>15</v>
      </c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51" t="n">
        <f aca="false">SUM(D631:O631)</f>
        <v>0</v>
      </c>
    </row>
    <row r="632" customFormat="false" ht="15" hidden="false" customHeight="false" outlineLevel="0" collapsed="false">
      <c r="A632" s="144"/>
      <c r="B632" s="145"/>
      <c r="C632" s="138" t="n">
        <v>16</v>
      </c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51" t="n">
        <f aca="false">SUM(D632:O632)</f>
        <v>0</v>
      </c>
    </row>
    <row r="633" customFormat="false" ht="15" hidden="false" customHeight="false" outlineLevel="0" collapsed="false">
      <c r="A633" s="144"/>
      <c r="B633" s="145"/>
      <c r="C633" s="138" t="n">
        <v>17</v>
      </c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51" t="n">
        <f aca="false">SUM(D633:O633)</f>
        <v>0</v>
      </c>
    </row>
    <row r="634" customFormat="false" ht="15" hidden="false" customHeight="true" outlineLevel="0" collapsed="false">
      <c r="A634" s="144" t="n">
        <v>349</v>
      </c>
      <c r="B634" s="145" t="s">
        <v>771</v>
      </c>
      <c r="C634" s="138" t="n">
        <v>11</v>
      </c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51" t="n">
        <f aca="false">SUM(D634:O634)</f>
        <v>0</v>
      </c>
    </row>
    <row r="635" customFormat="false" ht="15" hidden="false" customHeight="false" outlineLevel="0" collapsed="false">
      <c r="A635" s="144"/>
      <c r="B635" s="145"/>
      <c r="C635" s="138" t="n">
        <v>14</v>
      </c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51" t="n">
        <f aca="false">SUM(D635:O635)</f>
        <v>0</v>
      </c>
    </row>
    <row r="636" customFormat="false" ht="15" hidden="false" customHeight="false" outlineLevel="0" collapsed="false">
      <c r="A636" s="144"/>
      <c r="B636" s="145"/>
      <c r="C636" s="138" t="n">
        <v>15</v>
      </c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51" t="n">
        <f aca="false">SUM(D636:O636)</f>
        <v>0</v>
      </c>
    </row>
    <row r="637" customFormat="false" ht="15" hidden="false" customHeight="false" outlineLevel="0" collapsed="false">
      <c r="A637" s="144"/>
      <c r="B637" s="145"/>
      <c r="C637" s="138" t="n">
        <v>16</v>
      </c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51" t="n">
        <f aca="false">SUM(D637:O637)</f>
        <v>0</v>
      </c>
    </row>
    <row r="638" customFormat="false" ht="15" hidden="false" customHeight="false" outlineLevel="0" collapsed="false">
      <c r="A638" s="144"/>
      <c r="B638" s="145"/>
      <c r="C638" s="138" t="n">
        <v>17</v>
      </c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51" t="n">
        <f aca="false">SUM(D638:O638)</f>
        <v>0</v>
      </c>
    </row>
    <row r="639" customFormat="false" ht="30" hidden="false" customHeight="true" outlineLevel="0" collapsed="false">
      <c r="A639" s="133" t="n">
        <v>3500</v>
      </c>
      <c r="B639" s="134" t="s">
        <v>772</v>
      </c>
      <c r="C639" s="134"/>
      <c r="D639" s="135" t="n">
        <f aca="false">SUM(D640:D686)</f>
        <v>4750</v>
      </c>
      <c r="E639" s="135" t="n">
        <f aca="false">SUM(E640:E686)</f>
        <v>4750</v>
      </c>
      <c r="F639" s="135" t="n">
        <f aca="false">SUM(F640:F686)</f>
        <v>4750</v>
      </c>
      <c r="G639" s="135" t="n">
        <f aca="false">SUM(G640:G686)</f>
        <v>4750</v>
      </c>
      <c r="H639" s="135" t="n">
        <f aca="false">SUM(H640:H686)</f>
        <v>4750</v>
      </c>
      <c r="I639" s="135" t="n">
        <f aca="false">SUM(I640:I686)</f>
        <v>4750</v>
      </c>
      <c r="J639" s="135" t="n">
        <f aca="false">SUM(J640:J686)</f>
        <v>4750</v>
      </c>
      <c r="K639" s="135" t="n">
        <f aca="false">SUM(K640:K686)</f>
        <v>4750</v>
      </c>
      <c r="L639" s="135" t="n">
        <f aca="false">SUM(L640:L686)</f>
        <v>4750</v>
      </c>
      <c r="M639" s="135" t="n">
        <f aca="false">SUM(M640:M686)</f>
        <v>4750</v>
      </c>
      <c r="N639" s="135" t="n">
        <f aca="false">SUM(N640:N686)</f>
        <v>4750</v>
      </c>
      <c r="O639" s="135" t="n">
        <f aca="false">SUM(O640:O686)</f>
        <v>4750</v>
      </c>
      <c r="P639" s="135" t="n">
        <f aca="false">SUM(P640:P686)</f>
        <v>57000</v>
      </c>
    </row>
    <row r="640" customFormat="false" ht="15" hidden="false" customHeight="true" outlineLevel="0" collapsed="false">
      <c r="A640" s="144" t="n">
        <v>351</v>
      </c>
      <c r="B640" s="145" t="s">
        <v>773</v>
      </c>
      <c r="C640" s="138" t="n">
        <v>11</v>
      </c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51" t="n">
        <f aca="false">SUM(D640:O640)</f>
        <v>0</v>
      </c>
    </row>
    <row r="641" customFormat="false" ht="15" hidden="false" customHeight="false" outlineLevel="0" collapsed="false">
      <c r="A641" s="144"/>
      <c r="B641" s="145"/>
      <c r="C641" s="138" t="n">
        <v>14</v>
      </c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51" t="n">
        <f aca="false">SUM(D641:O641)</f>
        <v>0</v>
      </c>
    </row>
    <row r="642" customFormat="false" ht="15" hidden="false" customHeight="false" outlineLevel="0" collapsed="false">
      <c r="A642" s="144"/>
      <c r="B642" s="145"/>
      <c r="C642" s="138" t="n">
        <v>15</v>
      </c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51" t="n">
        <f aca="false">SUM(D642:O642)</f>
        <v>0</v>
      </c>
    </row>
    <row r="643" customFormat="false" ht="15" hidden="false" customHeight="false" outlineLevel="0" collapsed="false">
      <c r="A643" s="144"/>
      <c r="B643" s="145"/>
      <c r="C643" s="138" t="n">
        <v>16</v>
      </c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51" t="n">
        <f aca="false">SUM(D643:O643)</f>
        <v>0</v>
      </c>
    </row>
    <row r="644" customFormat="false" ht="15" hidden="false" customHeight="false" outlineLevel="0" collapsed="false">
      <c r="A644" s="144"/>
      <c r="B644" s="145"/>
      <c r="C644" s="138" t="n">
        <v>17</v>
      </c>
      <c r="D644" s="109" t="n">
        <v>1650</v>
      </c>
      <c r="E644" s="109" t="n">
        <v>1650</v>
      </c>
      <c r="F644" s="109" t="n">
        <v>1650</v>
      </c>
      <c r="G644" s="109" t="n">
        <v>1650</v>
      </c>
      <c r="H644" s="109" t="n">
        <v>1650</v>
      </c>
      <c r="I644" s="109" t="n">
        <v>1650</v>
      </c>
      <c r="J644" s="109" t="n">
        <v>1650</v>
      </c>
      <c r="K644" s="109" t="n">
        <v>1650</v>
      </c>
      <c r="L644" s="109" t="n">
        <v>1650</v>
      </c>
      <c r="M644" s="109" t="n">
        <v>1650</v>
      </c>
      <c r="N644" s="109" t="n">
        <v>1650</v>
      </c>
      <c r="O644" s="109" t="n">
        <v>1650</v>
      </c>
      <c r="P644" s="151" t="n">
        <f aca="false">SUM(D644:O644)</f>
        <v>19800</v>
      </c>
    </row>
    <row r="645" customFormat="false" ht="15" hidden="false" customHeight="true" outlineLevel="0" collapsed="false">
      <c r="A645" s="144" t="n">
        <v>352</v>
      </c>
      <c r="B645" s="145" t="s">
        <v>774</v>
      </c>
      <c r="C645" s="138" t="n">
        <v>11</v>
      </c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51" t="n">
        <f aca="false">SUM(D645:O645)</f>
        <v>0</v>
      </c>
    </row>
    <row r="646" customFormat="false" ht="15" hidden="false" customHeight="false" outlineLevel="0" collapsed="false">
      <c r="A646" s="144"/>
      <c r="B646" s="145"/>
      <c r="C646" s="138" t="n">
        <v>14</v>
      </c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51" t="n">
        <f aca="false">SUM(D646:O646)</f>
        <v>0</v>
      </c>
    </row>
    <row r="647" customFormat="false" ht="15" hidden="false" customHeight="false" outlineLevel="0" collapsed="false">
      <c r="A647" s="144"/>
      <c r="B647" s="145"/>
      <c r="C647" s="138" t="n">
        <v>15</v>
      </c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51" t="n">
        <f aca="false">SUM(D647:O647)</f>
        <v>0</v>
      </c>
    </row>
    <row r="648" customFormat="false" ht="15" hidden="false" customHeight="false" outlineLevel="0" collapsed="false">
      <c r="A648" s="144"/>
      <c r="B648" s="145"/>
      <c r="C648" s="138" t="n">
        <v>16</v>
      </c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51" t="n">
        <f aca="false">SUM(D648:O648)</f>
        <v>0</v>
      </c>
    </row>
    <row r="649" customFormat="false" ht="15" hidden="false" customHeight="false" outlineLevel="0" collapsed="false">
      <c r="A649" s="144"/>
      <c r="B649" s="145"/>
      <c r="C649" s="138" t="n">
        <v>17</v>
      </c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51" t="n">
        <f aca="false">SUM(D649:O649)</f>
        <v>0</v>
      </c>
    </row>
    <row r="650" customFormat="false" ht="15" hidden="false" customHeight="true" outlineLevel="0" collapsed="false">
      <c r="A650" s="144" t="n">
        <v>353</v>
      </c>
      <c r="B650" s="145" t="s">
        <v>775</v>
      </c>
      <c r="C650" s="138" t="n">
        <v>11</v>
      </c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51" t="n">
        <f aca="false">SUM(D650:O650)</f>
        <v>0</v>
      </c>
    </row>
    <row r="651" customFormat="false" ht="15" hidden="false" customHeight="false" outlineLevel="0" collapsed="false">
      <c r="A651" s="144"/>
      <c r="B651" s="145"/>
      <c r="C651" s="138" t="n">
        <v>14</v>
      </c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51" t="n">
        <f aca="false">SUM(D651:O651)</f>
        <v>0</v>
      </c>
    </row>
    <row r="652" customFormat="false" ht="15" hidden="false" customHeight="false" outlineLevel="0" collapsed="false">
      <c r="A652" s="144"/>
      <c r="B652" s="145"/>
      <c r="C652" s="138" t="n">
        <v>15</v>
      </c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51" t="n">
        <f aca="false">SUM(D652:O652)</f>
        <v>0</v>
      </c>
    </row>
    <row r="653" customFormat="false" ht="15" hidden="false" customHeight="false" outlineLevel="0" collapsed="false">
      <c r="A653" s="144"/>
      <c r="B653" s="145"/>
      <c r="C653" s="138" t="n">
        <v>16</v>
      </c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51" t="n">
        <f aca="false">SUM(D653:O653)</f>
        <v>0</v>
      </c>
    </row>
    <row r="654" customFormat="false" ht="15" hidden="false" customHeight="false" outlineLevel="0" collapsed="false">
      <c r="A654" s="144"/>
      <c r="B654" s="145"/>
      <c r="C654" s="138" t="n">
        <v>17</v>
      </c>
      <c r="D654" s="109" t="n">
        <v>600</v>
      </c>
      <c r="E654" s="109" t="n">
        <v>600</v>
      </c>
      <c r="F654" s="109" t="n">
        <v>600</v>
      </c>
      <c r="G654" s="109" t="n">
        <v>600</v>
      </c>
      <c r="H654" s="109" t="n">
        <v>600</v>
      </c>
      <c r="I654" s="109" t="n">
        <v>600</v>
      </c>
      <c r="J654" s="109" t="n">
        <v>600</v>
      </c>
      <c r="K654" s="109" t="n">
        <v>600</v>
      </c>
      <c r="L654" s="109" t="n">
        <v>600</v>
      </c>
      <c r="M654" s="109" t="n">
        <v>600</v>
      </c>
      <c r="N654" s="109" t="n">
        <v>600</v>
      </c>
      <c r="O654" s="109" t="n">
        <v>600</v>
      </c>
      <c r="P654" s="151" t="n">
        <f aca="false">SUM(D654:O654)</f>
        <v>7200</v>
      </c>
    </row>
    <row r="655" customFormat="false" ht="15" hidden="false" customHeight="true" outlineLevel="0" collapsed="false">
      <c r="A655" s="144" t="n">
        <v>354</v>
      </c>
      <c r="B655" s="145" t="s">
        <v>776</v>
      </c>
      <c r="C655" s="138" t="n">
        <v>11</v>
      </c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51" t="n">
        <f aca="false">SUM(D655:O655)</f>
        <v>0</v>
      </c>
    </row>
    <row r="656" customFormat="false" ht="15" hidden="false" customHeight="false" outlineLevel="0" collapsed="false">
      <c r="A656" s="144"/>
      <c r="B656" s="145"/>
      <c r="C656" s="138" t="n">
        <v>14</v>
      </c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51" t="n">
        <f aca="false">SUM(D656:O656)</f>
        <v>0</v>
      </c>
    </row>
    <row r="657" customFormat="false" ht="15" hidden="false" customHeight="false" outlineLevel="0" collapsed="false">
      <c r="A657" s="144"/>
      <c r="B657" s="145"/>
      <c r="C657" s="138" t="n">
        <v>15</v>
      </c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51" t="n">
        <f aca="false">SUM(D657:O657)</f>
        <v>0</v>
      </c>
    </row>
    <row r="658" customFormat="false" ht="15" hidden="false" customHeight="false" outlineLevel="0" collapsed="false">
      <c r="A658" s="144"/>
      <c r="B658" s="145"/>
      <c r="C658" s="138" t="n">
        <v>16</v>
      </c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51" t="n">
        <f aca="false">SUM(D658:O658)</f>
        <v>0</v>
      </c>
    </row>
    <row r="659" customFormat="false" ht="15" hidden="false" customHeight="false" outlineLevel="0" collapsed="false">
      <c r="A659" s="144"/>
      <c r="B659" s="145"/>
      <c r="C659" s="138" t="n">
        <v>17</v>
      </c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51" t="n">
        <f aca="false">SUM(D659:O659)</f>
        <v>0</v>
      </c>
    </row>
    <row r="660" customFormat="false" ht="15" hidden="false" customHeight="true" outlineLevel="0" collapsed="false">
      <c r="A660" s="144" t="n">
        <v>355</v>
      </c>
      <c r="B660" s="145" t="s">
        <v>777</v>
      </c>
      <c r="C660" s="138" t="n">
        <v>11</v>
      </c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51" t="n">
        <f aca="false">SUM(D660:O660)</f>
        <v>0</v>
      </c>
    </row>
    <row r="661" customFormat="false" ht="15" hidden="false" customHeight="false" outlineLevel="0" collapsed="false">
      <c r="A661" s="144"/>
      <c r="B661" s="145"/>
      <c r="C661" s="138" t="n">
        <v>14</v>
      </c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51" t="n">
        <f aca="false">SUM(D661:O661)</f>
        <v>0</v>
      </c>
    </row>
    <row r="662" customFormat="false" ht="15" hidden="false" customHeight="false" outlineLevel="0" collapsed="false">
      <c r="A662" s="144"/>
      <c r="B662" s="145"/>
      <c r="C662" s="138" t="n">
        <v>15</v>
      </c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51" t="n">
        <f aca="false">SUM(D662:O662)</f>
        <v>0</v>
      </c>
    </row>
    <row r="663" customFormat="false" ht="15" hidden="false" customHeight="false" outlineLevel="0" collapsed="false">
      <c r="A663" s="144"/>
      <c r="B663" s="145"/>
      <c r="C663" s="138" t="n">
        <v>16</v>
      </c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51" t="n">
        <f aca="false">SUM(D663:O663)</f>
        <v>0</v>
      </c>
    </row>
    <row r="664" customFormat="false" ht="15" hidden="false" customHeight="false" outlineLevel="0" collapsed="false">
      <c r="A664" s="144"/>
      <c r="B664" s="145"/>
      <c r="C664" s="138" t="n">
        <v>17</v>
      </c>
      <c r="D664" s="109" t="n">
        <v>2500</v>
      </c>
      <c r="E664" s="109" t="n">
        <v>2500</v>
      </c>
      <c r="F664" s="109" t="n">
        <v>2500</v>
      </c>
      <c r="G664" s="109" t="n">
        <v>2500</v>
      </c>
      <c r="H664" s="109" t="n">
        <v>2500</v>
      </c>
      <c r="I664" s="109" t="n">
        <v>2500</v>
      </c>
      <c r="J664" s="109" t="n">
        <v>2500</v>
      </c>
      <c r="K664" s="109" t="n">
        <v>2500</v>
      </c>
      <c r="L664" s="109" t="n">
        <v>2500</v>
      </c>
      <c r="M664" s="109" t="n">
        <v>2500</v>
      </c>
      <c r="N664" s="109" t="n">
        <v>2500</v>
      </c>
      <c r="O664" s="109" t="n">
        <v>2500</v>
      </c>
      <c r="P664" s="151" t="n">
        <f aca="false">SUM(D664:O664)</f>
        <v>30000</v>
      </c>
    </row>
    <row r="665" customFormat="false" ht="15" hidden="false" customHeight="false" outlineLevel="0" collapsed="false">
      <c r="A665" s="144"/>
      <c r="B665" s="145"/>
      <c r="C665" s="138" t="n">
        <v>25</v>
      </c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51" t="n">
        <f aca="false">SUM(D665:O665)</f>
        <v>0</v>
      </c>
    </row>
    <row r="666" customFormat="false" ht="15" hidden="false" customHeight="true" outlineLevel="0" collapsed="false">
      <c r="A666" s="144" t="n">
        <v>356</v>
      </c>
      <c r="B666" s="145" t="s">
        <v>778</v>
      </c>
      <c r="C666" s="138" t="n">
        <v>11</v>
      </c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51" t="n">
        <f aca="false">SUM(D666:O666)</f>
        <v>0</v>
      </c>
    </row>
    <row r="667" customFormat="false" ht="15" hidden="false" customHeight="false" outlineLevel="0" collapsed="false">
      <c r="A667" s="144"/>
      <c r="B667" s="145"/>
      <c r="C667" s="138" t="n">
        <v>14</v>
      </c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51" t="n">
        <f aca="false">SUM(D667:O667)</f>
        <v>0</v>
      </c>
    </row>
    <row r="668" customFormat="false" ht="15" hidden="false" customHeight="false" outlineLevel="0" collapsed="false">
      <c r="A668" s="144"/>
      <c r="B668" s="145"/>
      <c r="C668" s="138" t="n">
        <v>15</v>
      </c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51" t="n">
        <f aca="false">SUM(D668:O668)</f>
        <v>0</v>
      </c>
    </row>
    <row r="669" customFormat="false" ht="15" hidden="false" customHeight="false" outlineLevel="0" collapsed="false">
      <c r="A669" s="144"/>
      <c r="B669" s="145"/>
      <c r="C669" s="138" t="n">
        <v>16</v>
      </c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51" t="n">
        <f aca="false">SUM(D669:O669)</f>
        <v>0</v>
      </c>
    </row>
    <row r="670" customFormat="false" ht="15" hidden="false" customHeight="false" outlineLevel="0" collapsed="false">
      <c r="A670" s="144"/>
      <c r="B670" s="145"/>
      <c r="C670" s="138" t="n">
        <v>17</v>
      </c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51" t="n">
        <f aca="false">SUM(D670:O670)</f>
        <v>0</v>
      </c>
    </row>
    <row r="671" customFormat="false" ht="15" hidden="false" customHeight="false" outlineLevel="0" collapsed="false">
      <c r="A671" s="144"/>
      <c r="B671" s="145"/>
      <c r="C671" s="138" t="n">
        <v>25</v>
      </c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51" t="n">
        <f aca="false">SUM(D671:O671)</f>
        <v>0</v>
      </c>
    </row>
    <row r="672" customFormat="false" ht="15" hidden="false" customHeight="true" outlineLevel="0" collapsed="false">
      <c r="A672" s="144" t="n">
        <v>357</v>
      </c>
      <c r="B672" s="145" t="s">
        <v>779</v>
      </c>
      <c r="C672" s="138" t="n">
        <v>11</v>
      </c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51" t="n">
        <f aca="false">SUM(D672:O672)</f>
        <v>0</v>
      </c>
    </row>
    <row r="673" customFormat="false" ht="15" hidden="false" customHeight="false" outlineLevel="0" collapsed="false">
      <c r="A673" s="144"/>
      <c r="B673" s="145"/>
      <c r="C673" s="138" t="n">
        <v>14</v>
      </c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51" t="n">
        <f aca="false">SUM(D673:O673)</f>
        <v>0</v>
      </c>
    </row>
    <row r="674" customFormat="false" ht="15" hidden="false" customHeight="false" outlineLevel="0" collapsed="false">
      <c r="A674" s="144"/>
      <c r="B674" s="145"/>
      <c r="C674" s="138" t="n">
        <v>15</v>
      </c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51" t="n">
        <f aca="false">SUM(D674:O674)</f>
        <v>0</v>
      </c>
    </row>
    <row r="675" customFormat="false" ht="15" hidden="false" customHeight="false" outlineLevel="0" collapsed="false">
      <c r="A675" s="144"/>
      <c r="B675" s="145"/>
      <c r="C675" s="138" t="n">
        <v>16</v>
      </c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51" t="n">
        <f aca="false">SUM(D675:O675)</f>
        <v>0</v>
      </c>
    </row>
    <row r="676" customFormat="false" ht="15" hidden="false" customHeight="false" outlineLevel="0" collapsed="false">
      <c r="A676" s="144"/>
      <c r="B676" s="145"/>
      <c r="C676" s="138" t="n">
        <v>17</v>
      </c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51" t="n">
        <f aca="false">SUM(D676:O676)</f>
        <v>0</v>
      </c>
    </row>
    <row r="677" customFormat="false" ht="15" hidden="false" customHeight="true" outlineLevel="0" collapsed="false">
      <c r="A677" s="144" t="n">
        <v>358</v>
      </c>
      <c r="B677" s="145" t="s">
        <v>780</v>
      </c>
      <c r="C677" s="138" t="n">
        <v>11</v>
      </c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51" t="n">
        <f aca="false">SUM(D677:O677)</f>
        <v>0</v>
      </c>
    </row>
    <row r="678" customFormat="false" ht="15" hidden="false" customHeight="false" outlineLevel="0" collapsed="false">
      <c r="A678" s="144"/>
      <c r="B678" s="145"/>
      <c r="C678" s="138" t="n">
        <v>14</v>
      </c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51" t="n">
        <f aca="false">SUM(D678:O678)</f>
        <v>0</v>
      </c>
    </row>
    <row r="679" customFormat="false" ht="15" hidden="false" customHeight="false" outlineLevel="0" collapsed="false">
      <c r="A679" s="144"/>
      <c r="B679" s="145"/>
      <c r="C679" s="138" t="n">
        <v>15</v>
      </c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51" t="n">
        <f aca="false">SUM(D679:O679)</f>
        <v>0</v>
      </c>
    </row>
    <row r="680" customFormat="false" ht="15" hidden="false" customHeight="false" outlineLevel="0" collapsed="false">
      <c r="A680" s="144"/>
      <c r="B680" s="145"/>
      <c r="C680" s="138" t="n">
        <v>16</v>
      </c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51" t="n">
        <f aca="false">SUM(D680:O680)</f>
        <v>0</v>
      </c>
    </row>
    <row r="681" customFormat="false" ht="15" hidden="false" customHeight="false" outlineLevel="0" collapsed="false">
      <c r="A681" s="144"/>
      <c r="B681" s="145"/>
      <c r="C681" s="138" t="n">
        <v>17</v>
      </c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51" t="n">
        <f aca="false">SUM(D681:O681)</f>
        <v>0</v>
      </c>
    </row>
    <row r="682" customFormat="false" ht="15" hidden="false" customHeight="true" outlineLevel="0" collapsed="false">
      <c r="A682" s="144" t="n">
        <v>359</v>
      </c>
      <c r="B682" s="145" t="s">
        <v>781</v>
      </c>
      <c r="C682" s="138" t="n">
        <v>11</v>
      </c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51" t="n">
        <f aca="false">SUM(D682:O682)</f>
        <v>0</v>
      </c>
    </row>
    <row r="683" customFormat="false" ht="15" hidden="false" customHeight="false" outlineLevel="0" collapsed="false">
      <c r="A683" s="144"/>
      <c r="B683" s="145"/>
      <c r="C683" s="138" t="n">
        <v>14</v>
      </c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51" t="n">
        <f aca="false">SUM(D683:O683)</f>
        <v>0</v>
      </c>
    </row>
    <row r="684" customFormat="false" ht="15" hidden="false" customHeight="false" outlineLevel="0" collapsed="false">
      <c r="A684" s="144"/>
      <c r="B684" s="145"/>
      <c r="C684" s="138" t="n">
        <v>15</v>
      </c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51" t="n">
        <f aca="false">SUM(D684:O684)</f>
        <v>0</v>
      </c>
    </row>
    <row r="685" customFormat="false" ht="15" hidden="false" customHeight="false" outlineLevel="0" collapsed="false">
      <c r="A685" s="144"/>
      <c r="B685" s="145"/>
      <c r="C685" s="138" t="n">
        <v>16</v>
      </c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51" t="n">
        <f aca="false">SUM(D685:O685)</f>
        <v>0</v>
      </c>
    </row>
    <row r="686" customFormat="false" ht="15" hidden="false" customHeight="false" outlineLevel="0" collapsed="false">
      <c r="A686" s="144"/>
      <c r="B686" s="145"/>
      <c r="C686" s="138" t="n">
        <v>17</v>
      </c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51" t="n">
        <f aca="false">SUM(D686:O686)</f>
        <v>0</v>
      </c>
    </row>
    <row r="687" customFormat="false" ht="15" hidden="false" customHeight="true" outlineLevel="0" collapsed="false">
      <c r="A687" s="133" t="n">
        <v>3600</v>
      </c>
      <c r="B687" s="134" t="s">
        <v>782</v>
      </c>
      <c r="C687" s="134"/>
      <c r="D687" s="135" t="n">
        <f aca="false">SUM(D688:D722)</f>
        <v>0</v>
      </c>
      <c r="E687" s="135" t="n">
        <f aca="false">SUM(E688:E722)</f>
        <v>0</v>
      </c>
      <c r="F687" s="135" t="n">
        <f aca="false">SUM(F688:F722)</f>
        <v>0</v>
      </c>
      <c r="G687" s="135" t="n">
        <f aca="false">SUM(G688:G722)</f>
        <v>0</v>
      </c>
      <c r="H687" s="135" t="n">
        <f aca="false">SUM(H688:H722)</f>
        <v>0</v>
      </c>
      <c r="I687" s="135" t="n">
        <f aca="false">SUM(I688:I722)</f>
        <v>0</v>
      </c>
      <c r="J687" s="135" t="n">
        <f aca="false">SUM(J688:J722)</f>
        <v>0</v>
      </c>
      <c r="K687" s="135" t="n">
        <f aca="false">SUM(K688:K722)</f>
        <v>0</v>
      </c>
      <c r="L687" s="135" t="n">
        <f aca="false">SUM(L688:L722)</f>
        <v>0</v>
      </c>
      <c r="M687" s="135" t="n">
        <f aca="false">SUM(M688:M722)</f>
        <v>0</v>
      </c>
      <c r="N687" s="135" t="n">
        <f aca="false">SUM(N688:N722)</f>
        <v>0</v>
      </c>
      <c r="O687" s="135" t="n">
        <f aca="false">SUM(O688:O722)</f>
        <v>0</v>
      </c>
      <c r="P687" s="135" t="n">
        <f aca="false">SUM(P688:P722)</f>
        <v>0</v>
      </c>
    </row>
    <row r="688" customFormat="false" ht="15" hidden="false" customHeight="true" outlineLevel="0" collapsed="false">
      <c r="A688" s="144" t="n">
        <v>361</v>
      </c>
      <c r="B688" s="145" t="s">
        <v>783</v>
      </c>
      <c r="C688" s="138" t="n">
        <v>11</v>
      </c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51" t="n">
        <f aca="false">SUM(D688:O688)</f>
        <v>0</v>
      </c>
    </row>
    <row r="689" customFormat="false" ht="15" hidden="false" customHeight="false" outlineLevel="0" collapsed="false">
      <c r="A689" s="144"/>
      <c r="B689" s="145"/>
      <c r="C689" s="138" t="n">
        <v>14</v>
      </c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51" t="n">
        <f aca="false">SUM(D689:O689)</f>
        <v>0</v>
      </c>
    </row>
    <row r="690" customFormat="false" ht="15" hidden="false" customHeight="false" outlineLevel="0" collapsed="false">
      <c r="A690" s="144"/>
      <c r="B690" s="145"/>
      <c r="C690" s="138" t="n">
        <v>15</v>
      </c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51" t="n">
        <f aca="false">SUM(D690:O690)</f>
        <v>0</v>
      </c>
    </row>
    <row r="691" customFormat="false" ht="15" hidden="false" customHeight="false" outlineLevel="0" collapsed="false">
      <c r="A691" s="144"/>
      <c r="B691" s="145"/>
      <c r="C691" s="138" t="n">
        <v>16</v>
      </c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51" t="n">
        <f aca="false">SUM(D691:O691)</f>
        <v>0</v>
      </c>
    </row>
    <row r="692" customFormat="false" ht="15" hidden="false" customHeight="false" outlineLevel="0" collapsed="false">
      <c r="A692" s="144"/>
      <c r="B692" s="145"/>
      <c r="C692" s="138" t="n">
        <v>17</v>
      </c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51" t="n">
        <f aca="false">SUM(D692:O692)</f>
        <v>0</v>
      </c>
    </row>
    <row r="693" customFormat="false" ht="15" hidden="false" customHeight="true" outlineLevel="0" collapsed="false">
      <c r="A693" s="144" t="n">
        <v>362</v>
      </c>
      <c r="B693" s="145" t="s">
        <v>784</v>
      </c>
      <c r="C693" s="138" t="n">
        <v>11</v>
      </c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51" t="n">
        <f aca="false">SUM(D693:O693)</f>
        <v>0</v>
      </c>
    </row>
    <row r="694" customFormat="false" ht="15" hidden="false" customHeight="false" outlineLevel="0" collapsed="false">
      <c r="A694" s="144"/>
      <c r="B694" s="145"/>
      <c r="C694" s="138" t="n">
        <v>14</v>
      </c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51" t="n">
        <f aca="false">SUM(D694:O694)</f>
        <v>0</v>
      </c>
    </row>
    <row r="695" customFormat="false" ht="15" hidden="false" customHeight="false" outlineLevel="0" collapsed="false">
      <c r="A695" s="144"/>
      <c r="B695" s="145"/>
      <c r="C695" s="138" t="n">
        <v>15</v>
      </c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51" t="n">
        <f aca="false">SUM(D695:O695)</f>
        <v>0</v>
      </c>
    </row>
    <row r="696" customFormat="false" ht="15" hidden="false" customHeight="false" outlineLevel="0" collapsed="false">
      <c r="A696" s="144"/>
      <c r="B696" s="145"/>
      <c r="C696" s="138" t="n">
        <v>16</v>
      </c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51" t="n">
        <f aca="false">SUM(D696:O696)</f>
        <v>0</v>
      </c>
    </row>
    <row r="697" customFormat="false" ht="15" hidden="false" customHeight="false" outlineLevel="0" collapsed="false">
      <c r="A697" s="144"/>
      <c r="B697" s="145"/>
      <c r="C697" s="138" t="n">
        <v>17</v>
      </c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51" t="n">
        <f aca="false">SUM(D697:O697)</f>
        <v>0</v>
      </c>
    </row>
    <row r="698" customFormat="false" ht="15" hidden="false" customHeight="true" outlineLevel="0" collapsed="false">
      <c r="A698" s="144" t="n">
        <v>363</v>
      </c>
      <c r="B698" s="145" t="s">
        <v>785</v>
      </c>
      <c r="C698" s="138" t="n">
        <v>11</v>
      </c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51" t="n">
        <f aca="false">SUM(D698:O698)</f>
        <v>0</v>
      </c>
    </row>
    <row r="699" customFormat="false" ht="15" hidden="false" customHeight="false" outlineLevel="0" collapsed="false">
      <c r="A699" s="144"/>
      <c r="B699" s="145"/>
      <c r="C699" s="138" t="n">
        <v>14</v>
      </c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51" t="n">
        <f aca="false">SUM(D699:O699)</f>
        <v>0</v>
      </c>
    </row>
    <row r="700" customFormat="false" ht="15" hidden="false" customHeight="false" outlineLevel="0" collapsed="false">
      <c r="A700" s="144"/>
      <c r="B700" s="145"/>
      <c r="C700" s="138" t="n">
        <v>15</v>
      </c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51" t="n">
        <f aca="false">SUM(D700:O700)</f>
        <v>0</v>
      </c>
    </row>
    <row r="701" customFormat="false" ht="15" hidden="false" customHeight="false" outlineLevel="0" collapsed="false">
      <c r="A701" s="144"/>
      <c r="B701" s="145"/>
      <c r="C701" s="138" t="n">
        <v>16</v>
      </c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51" t="n">
        <f aca="false">SUM(D701:O701)</f>
        <v>0</v>
      </c>
    </row>
    <row r="702" customFormat="false" ht="15" hidden="false" customHeight="false" outlineLevel="0" collapsed="false">
      <c r="A702" s="144"/>
      <c r="B702" s="145"/>
      <c r="C702" s="138" t="n">
        <v>17</v>
      </c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51" t="n">
        <f aca="false">SUM(D702:O702)</f>
        <v>0</v>
      </c>
    </row>
    <row r="703" customFormat="false" ht="15" hidden="false" customHeight="true" outlineLevel="0" collapsed="false">
      <c r="A703" s="144" t="n">
        <v>364</v>
      </c>
      <c r="B703" s="145" t="s">
        <v>786</v>
      </c>
      <c r="C703" s="138" t="n">
        <v>11</v>
      </c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51" t="n">
        <f aca="false">SUM(D703:O703)</f>
        <v>0</v>
      </c>
    </row>
    <row r="704" customFormat="false" ht="15" hidden="false" customHeight="false" outlineLevel="0" collapsed="false">
      <c r="A704" s="144"/>
      <c r="B704" s="145"/>
      <c r="C704" s="138" t="n">
        <v>14</v>
      </c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51" t="n">
        <f aca="false">SUM(D704:O704)</f>
        <v>0</v>
      </c>
    </row>
    <row r="705" customFormat="false" ht="15" hidden="false" customHeight="false" outlineLevel="0" collapsed="false">
      <c r="A705" s="144"/>
      <c r="B705" s="145"/>
      <c r="C705" s="138" t="n">
        <v>15</v>
      </c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51" t="n">
        <f aca="false">SUM(D705:O705)</f>
        <v>0</v>
      </c>
    </row>
    <row r="706" customFormat="false" ht="15" hidden="false" customHeight="false" outlineLevel="0" collapsed="false">
      <c r="A706" s="144"/>
      <c r="B706" s="145"/>
      <c r="C706" s="138" t="n">
        <v>16</v>
      </c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51" t="n">
        <f aca="false">SUM(D706:O706)</f>
        <v>0</v>
      </c>
    </row>
    <row r="707" customFormat="false" ht="15" hidden="false" customHeight="false" outlineLevel="0" collapsed="false">
      <c r="A707" s="144"/>
      <c r="B707" s="145"/>
      <c r="C707" s="138" t="n">
        <v>17</v>
      </c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51" t="n">
        <f aca="false">SUM(D707:O707)</f>
        <v>0</v>
      </c>
    </row>
    <row r="708" customFormat="false" ht="15" hidden="false" customHeight="true" outlineLevel="0" collapsed="false">
      <c r="A708" s="144" t="n">
        <v>365</v>
      </c>
      <c r="B708" s="145" t="s">
        <v>787</v>
      </c>
      <c r="C708" s="138" t="n">
        <v>11</v>
      </c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51" t="n">
        <f aca="false">SUM(D708:O708)</f>
        <v>0</v>
      </c>
    </row>
    <row r="709" customFormat="false" ht="15" hidden="false" customHeight="false" outlineLevel="0" collapsed="false">
      <c r="A709" s="144"/>
      <c r="B709" s="145"/>
      <c r="C709" s="138" t="n">
        <v>14</v>
      </c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51" t="n">
        <f aca="false">SUM(D709:O709)</f>
        <v>0</v>
      </c>
    </row>
    <row r="710" customFormat="false" ht="15" hidden="false" customHeight="false" outlineLevel="0" collapsed="false">
      <c r="A710" s="144"/>
      <c r="B710" s="145"/>
      <c r="C710" s="138" t="n">
        <v>15</v>
      </c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51" t="n">
        <f aca="false">SUM(D710:O710)</f>
        <v>0</v>
      </c>
    </row>
    <row r="711" customFormat="false" ht="15" hidden="false" customHeight="false" outlineLevel="0" collapsed="false">
      <c r="A711" s="144"/>
      <c r="B711" s="145"/>
      <c r="C711" s="138" t="n">
        <v>16</v>
      </c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51" t="n">
        <f aca="false">SUM(D711:O711)</f>
        <v>0</v>
      </c>
    </row>
    <row r="712" customFormat="false" ht="15" hidden="false" customHeight="false" outlineLevel="0" collapsed="false">
      <c r="A712" s="144"/>
      <c r="B712" s="145"/>
      <c r="C712" s="138" t="n">
        <v>17</v>
      </c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51" t="n">
        <f aca="false">SUM(D712:O712)</f>
        <v>0</v>
      </c>
    </row>
    <row r="713" customFormat="false" ht="15" hidden="false" customHeight="true" outlineLevel="0" collapsed="false">
      <c r="A713" s="144" t="n">
        <v>366</v>
      </c>
      <c r="B713" s="152" t="s">
        <v>788</v>
      </c>
      <c r="C713" s="138" t="n">
        <v>11</v>
      </c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51" t="n">
        <f aca="false">SUM(D713:O713)</f>
        <v>0</v>
      </c>
    </row>
    <row r="714" customFormat="false" ht="15" hidden="false" customHeight="false" outlineLevel="0" collapsed="false">
      <c r="A714" s="144"/>
      <c r="B714" s="152"/>
      <c r="C714" s="138" t="n">
        <v>14</v>
      </c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51" t="n">
        <f aca="false">SUM(D714:O714)</f>
        <v>0</v>
      </c>
    </row>
    <row r="715" customFormat="false" ht="15" hidden="false" customHeight="false" outlineLevel="0" collapsed="false">
      <c r="A715" s="144"/>
      <c r="B715" s="152"/>
      <c r="C715" s="138" t="n">
        <v>15</v>
      </c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51" t="n">
        <f aca="false">SUM(D715:O715)</f>
        <v>0</v>
      </c>
    </row>
    <row r="716" customFormat="false" ht="15" hidden="false" customHeight="false" outlineLevel="0" collapsed="false">
      <c r="A716" s="144"/>
      <c r="B716" s="152"/>
      <c r="C716" s="138" t="n">
        <v>16</v>
      </c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51" t="n">
        <f aca="false">SUM(D716:O716)</f>
        <v>0</v>
      </c>
    </row>
    <row r="717" customFormat="false" ht="15" hidden="false" customHeight="false" outlineLevel="0" collapsed="false">
      <c r="A717" s="144"/>
      <c r="B717" s="152"/>
      <c r="C717" s="138" t="n">
        <v>17</v>
      </c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51" t="n">
        <f aca="false">SUM(D717:O717)</f>
        <v>0</v>
      </c>
    </row>
    <row r="718" customFormat="false" ht="15" hidden="false" customHeight="true" outlineLevel="0" collapsed="false">
      <c r="A718" s="144" t="n">
        <v>369</v>
      </c>
      <c r="B718" s="145" t="s">
        <v>789</v>
      </c>
      <c r="C718" s="138" t="n">
        <v>11</v>
      </c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51" t="n">
        <f aca="false">SUM(D718:O718)</f>
        <v>0</v>
      </c>
    </row>
    <row r="719" customFormat="false" ht="15" hidden="false" customHeight="false" outlineLevel="0" collapsed="false">
      <c r="A719" s="144"/>
      <c r="B719" s="145"/>
      <c r="C719" s="138" t="n">
        <v>14</v>
      </c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51" t="n">
        <f aca="false">SUM(D719:O719)</f>
        <v>0</v>
      </c>
    </row>
    <row r="720" customFormat="false" ht="15" hidden="false" customHeight="false" outlineLevel="0" collapsed="false">
      <c r="A720" s="144"/>
      <c r="B720" s="145"/>
      <c r="C720" s="138" t="n">
        <v>15</v>
      </c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51" t="n">
        <f aca="false">SUM(D720:O720)</f>
        <v>0</v>
      </c>
    </row>
    <row r="721" customFormat="false" ht="15" hidden="false" customHeight="false" outlineLevel="0" collapsed="false">
      <c r="A721" s="144"/>
      <c r="B721" s="145"/>
      <c r="C721" s="138" t="n">
        <v>16</v>
      </c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51" t="n">
        <f aca="false">SUM(D721:O721)</f>
        <v>0</v>
      </c>
    </row>
    <row r="722" customFormat="false" ht="15" hidden="false" customHeight="false" outlineLevel="0" collapsed="false">
      <c r="A722" s="144"/>
      <c r="B722" s="145"/>
      <c r="C722" s="138" t="n">
        <v>17</v>
      </c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51" t="n">
        <f aca="false">SUM(D722:O722)</f>
        <v>0</v>
      </c>
    </row>
    <row r="723" customFormat="false" ht="15" hidden="false" customHeight="true" outlineLevel="0" collapsed="false">
      <c r="A723" s="133" t="n">
        <v>3700</v>
      </c>
      <c r="B723" s="134" t="s">
        <v>790</v>
      </c>
      <c r="C723" s="134"/>
      <c r="D723" s="135" t="n">
        <f aca="false">SUM(D724:D768)</f>
        <v>5000</v>
      </c>
      <c r="E723" s="135" t="n">
        <f aca="false">SUM(E724:E768)</f>
        <v>5000</v>
      </c>
      <c r="F723" s="135" t="n">
        <f aca="false">SUM(F724:F768)</f>
        <v>5000</v>
      </c>
      <c r="G723" s="135" t="n">
        <f aca="false">SUM(G724:G768)</f>
        <v>5000</v>
      </c>
      <c r="H723" s="135" t="n">
        <f aca="false">SUM(H724:H768)</f>
        <v>5000</v>
      </c>
      <c r="I723" s="135" t="n">
        <f aca="false">SUM(I724:I768)</f>
        <v>5000</v>
      </c>
      <c r="J723" s="135" t="n">
        <f aca="false">SUM(J724:J768)</f>
        <v>5000</v>
      </c>
      <c r="K723" s="135" t="n">
        <f aca="false">SUM(K724:K768)</f>
        <v>5000</v>
      </c>
      <c r="L723" s="135" t="n">
        <f aca="false">SUM(L724:L768)</f>
        <v>5000</v>
      </c>
      <c r="M723" s="135" t="n">
        <f aca="false">SUM(M724:M768)</f>
        <v>5000</v>
      </c>
      <c r="N723" s="135" t="n">
        <f aca="false">SUM(N724:N768)</f>
        <v>5000</v>
      </c>
      <c r="O723" s="135" t="n">
        <f aca="false">SUM(O724:O768)</f>
        <v>5000</v>
      </c>
      <c r="P723" s="135" t="n">
        <f aca="false">SUM(P724:P768)</f>
        <v>60000</v>
      </c>
    </row>
    <row r="724" customFormat="false" ht="15" hidden="false" customHeight="true" outlineLevel="0" collapsed="false">
      <c r="A724" s="144" t="n">
        <v>371</v>
      </c>
      <c r="B724" s="145" t="s">
        <v>791</v>
      </c>
      <c r="C724" s="138" t="n">
        <v>11</v>
      </c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51" t="n">
        <f aca="false">SUM(D724:O724)</f>
        <v>0</v>
      </c>
    </row>
    <row r="725" customFormat="false" ht="15" hidden="false" customHeight="false" outlineLevel="0" collapsed="false">
      <c r="A725" s="144"/>
      <c r="B725" s="145"/>
      <c r="C725" s="138" t="n">
        <v>14</v>
      </c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51" t="n">
        <f aca="false">SUM(D725:O725)</f>
        <v>0</v>
      </c>
    </row>
    <row r="726" customFormat="false" ht="15" hidden="false" customHeight="false" outlineLevel="0" collapsed="false">
      <c r="A726" s="144"/>
      <c r="B726" s="145"/>
      <c r="C726" s="138" t="n">
        <v>15</v>
      </c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51" t="n">
        <f aca="false">SUM(D726:O726)</f>
        <v>0</v>
      </c>
    </row>
    <row r="727" customFormat="false" ht="15" hidden="false" customHeight="false" outlineLevel="0" collapsed="false">
      <c r="A727" s="144"/>
      <c r="B727" s="145"/>
      <c r="C727" s="138" t="n">
        <v>16</v>
      </c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51" t="n">
        <f aca="false">SUM(D727:O727)</f>
        <v>0</v>
      </c>
    </row>
    <row r="728" customFormat="false" ht="15" hidden="false" customHeight="false" outlineLevel="0" collapsed="false">
      <c r="A728" s="144"/>
      <c r="B728" s="145"/>
      <c r="C728" s="138" t="n">
        <v>17</v>
      </c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51" t="n">
        <f aca="false">SUM(D728:O728)</f>
        <v>0</v>
      </c>
    </row>
    <row r="729" customFormat="false" ht="15" hidden="false" customHeight="true" outlineLevel="0" collapsed="false">
      <c r="A729" s="144" t="n">
        <v>372</v>
      </c>
      <c r="B729" s="145" t="s">
        <v>792</v>
      </c>
      <c r="C729" s="138" t="n">
        <v>11</v>
      </c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51" t="n">
        <f aca="false">SUM(D729:O729)</f>
        <v>0</v>
      </c>
    </row>
    <row r="730" customFormat="false" ht="15" hidden="false" customHeight="false" outlineLevel="0" collapsed="false">
      <c r="A730" s="144"/>
      <c r="B730" s="145"/>
      <c r="C730" s="138" t="n">
        <v>14</v>
      </c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51" t="n">
        <f aca="false">SUM(D730:O730)</f>
        <v>0</v>
      </c>
    </row>
    <row r="731" customFormat="false" ht="15" hidden="false" customHeight="false" outlineLevel="0" collapsed="false">
      <c r="A731" s="144"/>
      <c r="B731" s="145"/>
      <c r="C731" s="138" t="n">
        <v>15</v>
      </c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51" t="n">
        <f aca="false">SUM(D731:O731)</f>
        <v>0</v>
      </c>
    </row>
    <row r="732" customFormat="false" ht="15" hidden="false" customHeight="false" outlineLevel="0" collapsed="false">
      <c r="A732" s="144"/>
      <c r="B732" s="145"/>
      <c r="C732" s="138" t="n">
        <v>16</v>
      </c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51" t="n">
        <f aca="false">SUM(D732:O732)</f>
        <v>0</v>
      </c>
    </row>
    <row r="733" customFormat="false" ht="15" hidden="false" customHeight="false" outlineLevel="0" collapsed="false">
      <c r="A733" s="144"/>
      <c r="B733" s="145"/>
      <c r="C733" s="138" t="n">
        <v>17</v>
      </c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51" t="n">
        <f aca="false">SUM(D733:O733)</f>
        <v>0</v>
      </c>
    </row>
    <row r="734" customFormat="false" ht="15" hidden="false" customHeight="true" outlineLevel="0" collapsed="false">
      <c r="A734" s="144" t="n">
        <v>373</v>
      </c>
      <c r="B734" s="145" t="s">
        <v>793</v>
      </c>
      <c r="C734" s="138" t="n">
        <v>11</v>
      </c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51" t="n">
        <f aca="false">SUM(D734:O734)</f>
        <v>0</v>
      </c>
    </row>
    <row r="735" customFormat="false" ht="15" hidden="false" customHeight="false" outlineLevel="0" collapsed="false">
      <c r="A735" s="144"/>
      <c r="B735" s="145"/>
      <c r="C735" s="138" t="n">
        <v>14</v>
      </c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51" t="n">
        <f aca="false">SUM(D735:O735)</f>
        <v>0</v>
      </c>
    </row>
    <row r="736" customFormat="false" ht="15" hidden="false" customHeight="false" outlineLevel="0" collapsed="false">
      <c r="A736" s="144"/>
      <c r="B736" s="145"/>
      <c r="C736" s="138" t="n">
        <v>15</v>
      </c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51" t="n">
        <f aca="false">SUM(D736:O736)</f>
        <v>0</v>
      </c>
    </row>
    <row r="737" customFormat="false" ht="15" hidden="false" customHeight="false" outlineLevel="0" collapsed="false">
      <c r="A737" s="144"/>
      <c r="B737" s="145"/>
      <c r="C737" s="138" t="n">
        <v>16</v>
      </c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51" t="n">
        <f aca="false">SUM(D737:O737)</f>
        <v>0</v>
      </c>
    </row>
    <row r="738" customFormat="false" ht="15" hidden="false" customHeight="false" outlineLevel="0" collapsed="false">
      <c r="A738" s="144"/>
      <c r="B738" s="145"/>
      <c r="C738" s="138" t="n">
        <v>17</v>
      </c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51" t="n">
        <f aca="false">SUM(D738:O738)</f>
        <v>0</v>
      </c>
    </row>
    <row r="739" customFormat="false" ht="15" hidden="false" customHeight="true" outlineLevel="0" collapsed="false">
      <c r="A739" s="144" t="n">
        <v>374</v>
      </c>
      <c r="B739" s="145" t="s">
        <v>794</v>
      </c>
      <c r="C739" s="138" t="n">
        <v>11</v>
      </c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51" t="n">
        <f aca="false">SUM(D739:O739)</f>
        <v>0</v>
      </c>
    </row>
    <row r="740" customFormat="false" ht="15" hidden="false" customHeight="false" outlineLevel="0" collapsed="false">
      <c r="A740" s="144"/>
      <c r="B740" s="145"/>
      <c r="C740" s="138" t="n">
        <v>14</v>
      </c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51" t="n">
        <f aca="false">SUM(D740:O740)</f>
        <v>0</v>
      </c>
    </row>
    <row r="741" customFormat="false" ht="15" hidden="false" customHeight="false" outlineLevel="0" collapsed="false">
      <c r="A741" s="144"/>
      <c r="B741" s="145"/>
      <c r="C741" s="138" t="n">
        <v>15</v>
      </c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51" t="n">
        <f aca="false">SUM(D741:O741)</f>
        <v>0</v>
      </c>
    </row>
    <row r="742" customFormat="false" ht="15" hidden="false" customHeight="false" outlineLevel="0" collapsed="false">
      <c r="A742" s="144"/>
      <c r="B742" s="145"/>
      <c r="C742" s="138" t="n">
        <v>16</v>
      </c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51" t="n">
        <f aca="false">SUM(D742:O742)</f>
        <v>0</v>
      </c>
    </row>
    <row r="743" customFormat="false" ht="15" hidden="false" customHeight="false" outlineLevel="0" collapsed="false">
      <c r="A743" s="144"/>
      <c r="B743" s="145"/>
      <c r="C743" s="138" t="n">
        <v>17</v>
      </c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51" t="n">
        <f aca="false">SUM(D743:O743)</f>
        <v>0</v>
      </c>
    </row>
    <row r="744" customFormat="false" ht="15" hidden="false" customHeight="true" outlineLevel="0" collapsed="false">
      <c r="A744" s="144" t="n">
        <v>375</v>
      </c>
      <c r="B744" s="145" t="s">
        <v>795</v>
      </c>
      <c r="C744" s="138" t="n">
        <v>11</v>
      </c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51" t="n">
        <f aca="false">SUM(D744:O744)</f>
        <v>0</v>
      </c>
    </row>
    <row r="745" customFormat="false" ht="15" hidden="false" customHeight="false" outlineLevel="0" collapsed="false">
      <c r="A745" s="144"/>
      <c r="B745" s="145"/>
      <c r="C745" s="138" t="n">
        <v>14</v>
      </c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51" t="n">
        <f aca="false">SUM(D745:O745)</f>
        <v>0</v>
      </c>
    </row>
    <row r="746" customFormat="false" ht="15" hidden="false" customHeight="false" outlineLevel="0" collapsed="false">
      <c r="A746" s="144"/>
      <c r="B746" s="145"/>
      <c r="C746" s="138" t="n">
        <v>15</v>
      </c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51" t="n">
        <f aca="false">SUM(D746:O746)</f>
        <v>0</v>
      </c>
    </row>
    <row r="747" customFormat="false" ht="15" hidden="false" customHeight="false" outlineLevel="0" collapsed="false">
      <c r="A747" s="144"/>
      <c r="B747" s="145"/>
      <c r="C747" s="138" t="n">
        <v>16</v>
      </c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51" t="n">
        <f aca="false">SUM(D747:O747)</f>
        <v>0</v>
      </c>
    </row>
    <row r="748" customFormat="false" ht="15" hidden="false" customHeight="false" outlineLevel="0" collapsed="false">
      <c r="A748" s="144"/>
      <c r="B748" s="145"/>
      <c r="C748" s="138" t="n">
        <v>17</v>
      </c>
      <c r="D748" s="109" t="n">
        <v>5000</v>
      </c>
      <c r="E748" s="109" t="n">
        <v>5000</v>
      </c>
      <c r="F748" s="109" t="n">
        <v>5000</v>
      </c>
      <c r="G748" s="109" t="n">
        <v>5000</v>
      </c>
      <c r="H748" s="109" t="n">
        <v>5000</v>
      </c>
      <c r="I748" s="109" t="n">
        <v>5000</v>
      </c>
      <c r="J748" s="109" t="n">
        <v>5000</v>
      </c>
      <c r="K748" s="109" t="n">
        <v>5000</v>
      </c>
      <c r="L748" s="109" t="n">
        <v>5000</v>
      </c>
      <c r="M748" s="109" t="n">
        <v>5000</v>
      </c>
      <c r="N748" s="109" t="n">
        <v>5000</v>
      </c>
      <c r="O748" s="109" t="n">
        <v>5000</v>
      </c>
      <c r="P748" s="151" t="n">
        <f aca="false">SUM(D748:O748)</f>
        <v>60000</v>
      </c>
    </row>
    <row r="749" customFormat="false" ht="15" hidden="false" customHeight="true" outlineLevel="0" collapsed="false">
      <c r="A749" s="144" t="n">
        <v>376</v>
      </c>
      <c r="B749" s="145" t="s">
        <v>796</v>
      </c>
      <c r="C749" s="138" t="n">
        <v>11</v>
      </c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51" t="n">
        <f aca="false">SUM(D749:O749)</f>
        <v>0</v>
      </c>
    </row>
    <row r="750" customFormat="false" ht="15" hidden="false" customHeight="false" outlineLevel="0" collapsed="false">
      <c r="A750" s="144"/>
      <c r="B750" s="145"/>
      <c r="C750" s="138" t="n">
        <v>14</v>
      </c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51" t="n">
        <f aca="false">SUM(D750:O750)</f>
        <v>0</v>
      </c>
    </row>
    <row r="751" customFormat="false" ht="15" hidden="false" customHeight="false" outlineLevel="0" collapsed="false">
      <c r="A751" s="144"/>
      <c r="B751" s="145"/>
      <c r="C751" s="138" t="n">
        <v>15</v>
      </c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51" t="n">
        <f aca="false">SUM(D751:O751)</f>
        <v>0</v>
      </c>
    </row>
    <row r="752" customFormat="false" ht="15" hidden="false" customHeight="false" outlineLevel="0" collapsed="false">
      <c r="A752" s="144"/>
      <c r="B752" s="145"/>
      <c r="C752" s="138" t="n">
        <v>16</v>
      </c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51" t="n">
        <f aca="false">SUM(D752:O752)</f>
        <v>0</v>
      </c>
    </row>
    <row r="753" customFormat="false" ht="15" hidden="false" customHeight="false" outlineLevel="0" collapsed="false">
      <c r="A753" s="144"/>
      <c r="B753" s="145"/>
      <c r="C753" s="138" t="n">
        <v>17</v>
      </c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51" t="n">
        <f aca="false">SUM(D753:O753)</f>
        <v>0</v>
      </c>
    </row>
    <row r="754" customFormat="false" ht="15" hidden="false" customHeight="true" outlineLevel="0" collapsed="false">
      <c r="A754" s="144" t="n">
        <v>377</v>
      </c>
      <c r="B754" s="145" t="s">
        <v>797</v>
      </c>
      <c r="C754" s="138" t="n">
        <v>11</v>
      </c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51" t="n">
        <f aca="false">SUM(D754:O754)</f>
        <v>0</v>
      </c>
    </row>
    <row r="755" customFormat="false" ht="15" hidden="false" customHeight="false" outlineLevel="0" collapsed="false">
      <c r="A755" s="144"/>
      <c r="B755" s="145"/>
      <c r="C755" s="138" t="n">
        <v>14</v>
      </c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51" t="n">
        <f aca="false">SUM(D755:O755)</f>
        <v>0</v>
      </c>
    </row>
    <row r="756" customFormat="false" ht="15" hidden="false" customHeight="false" outlineLevel="0" collapsed="false">
      <c r="A756" s="144"/>
      <c r="B756" s="145"/>
      <c r="C756" s="138" t="n">
        <v>15</v>
      </c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51" t="n">
        <f aca="false">SUM(D756:O756)</f>
        <v>0</v>
      </c>
    </row>
    <row r="757" customFormat="false" ht="15" hidden="false" customHeight="false" outlineLevel="0" collapsed="false">
      <c r="A757" s="144"/>
      <c r="B757" s="145"/>
      <c r="C757" s="138" t="n">
        <v>16</v>
      </c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51" t="n">
        <f aca="false">SUM(D757:O757)</f>
        <v>0</v>
      </c>
    </row>
    <row r="758" customFormat="false" ht="15" hidden="false" customHeight="false" outlineLevel="0" collapsed="false">
      <c r="A758" s="144"/>
      <c r="B758" s="145"/>
      <c r="C758" s="138" t="n">
        <v>17</v>
      </c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51" t="n">
        <f aca="false">SUM(D758:O758)</f>
        <v>0</v>
      </c>
    </row>
    <row r="759" customFormat="false" ht="15" hidden="false" customHeight="true" outlineLevel="0" collapsed="false">
      <c r="A759" s="144" t="n">
        <v>378</v>
      </c>
      <c r="B759" s="145" t="s">
        <v>798</v>
      </c>
      <c r="C759" s="138" t="n">
        <v>11</v>
      </c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51" t="n">
        <f aca="false">SUM(D759:O759)</f>
        <v>0</v>
      </c>
    </row>
    <row r="760" customFormat="false" ht="15" hidden="false" customHeight="false" outlineLevel="0" collapsed="false">
      <c r="A760" s="144"/>
      <c r="B760" s="145"/>
      <c r="C760" s="138" t="n">
        <v>14</v>
      </c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51" t="n">
        <f aca="false">SUM(D760:O760)</f>
        <v>0</v>
      </c>
    </row>
    <row r="761" customFormat="false" ht="15" hidden="false" customHeight="false" outlineLevel="0" collapsed="false">
      <c r="A761" s="144"/>
      <c r="B761" s="145"/>
      <c r="C761" s="138" t="n">
        <v>15</v>
      </c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51" t="n">
        <f aca="false">SUM(D761:O761)</f>
        <v>0</v>
      </c>
    </row>
    <row r="762" customFormat="false" ht="15" hidden="false" customHeight="false" outlineLevel="0" collapsed="false">
      <c r="A762" s="144"/>
      <c r="B762" s="145"/>
      <c r="C762" s="138" t="n">
        <v>16</v>
      </c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51" t="n">
        <f aca="false">SUM(D762:O762)</f>
        <v>0</v>
      </c>
    </row>
    <row r="763" customFormat="false" ht="15" hidden="false" customHeight="false" outlineLevel="0" collapsed="false">
      <c r="A763" s="144"/>
      <c r="B763" s="145"/>
      <c r="C763" s="138" t="n">
        <v>17</v>
      </c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51" t="n">
        <f aca="false">SUM(D763:O763)</f>
        <v>0</v>
      </c>
    </row>
    <row r="764" customFormat="false" ht="15" hidden="false" customHeight="true" outlineLevel="0" collapsed="false">
      <c r="A764" s="144" t="n">
        <v>379</v>
      </c>
      <c r="B764" s="145" t="s">
        <v>799</v>
      </c>
      <c r="C764" s="138" t="n">
        <v>11</v>
      </c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51" t="n">
        <f aca="false">SUM(D764:O764)</f>
        <v>0</v>
      </c>
    </row>
    <row r="765" customFormat="false" ht="15" hidden="false" customHeight="false" outlineLevel="0" collapsed="false">
      <c r="A765" s="144"/>
      <c r="B765" s="145"/>
      <c r="C765" s="138" t="n">
        <v>14</v>
      </c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51" t="n">
        <f aca="false">SUM(D765:O765)</f>
        <v>0</v>
      </c>
    </row>
    <row r="766" customFormat="false" ht="15" hidden="false" customHeight="false" outlineLevel="0" collapsed="false">
      <c r="A766" s="144"/>
      <c r="B766" s="145"/>
      <c r="C766" s="138" t="n">
        <v>15</v>
      </c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51" t="n">
        <f aca="false">SUM(D766:O766)</f>
        <v>0</v>
      </c>
    </row>
    <row r="767" customFormat="false" ht="15" hidden="false" customHeight="false" outlineLevel="0" collapsed="false">
      <c r="A767" s="144"/>
      <c r="B767" s="145"/>
      <c r="C767" s="138" t="n">
        <v>16</v>
      </c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51" t="n">
        <f aca="false">SUM(D767:O767)</f>
        <v>0</v>
      </c>
    </row>
    <row r="768" customFormat="false" ht="15" hidden="false" customHeight="false" outlineLevel="0" collapsed="false">
      <c r="A768" s="144"/>
      <c r="B768" s="145"/>
      <c r="C768" s="138" t="n">
        <v>17</v>
      </c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51" t="n">
        <f aca="false">SUM(D768:O768)</f>
        <v>0</v>
      </c>
    </row>
    <row r="769" customFormat="false" ht="15" hidden="false" customHeight="true" outlineLevel="0" collapsed="false">
      <c r="A769" s="133" t="n">
        <v>3800</v>
      </c>
      <c r="B769" s="134" t="s">
        <v>800</v>
      </c>
      <c r="C769" s="134"/>
      <c r="D769" s="135" t="n">
        <f aca="false">SUM(D770:D794)</f>
        <v>0</v>
      </c>
      <c r="E769" s="135" t="n">
        <f aca="false">SUM(E770:E794)</f>
        <v>0</v>
      </c>
      <c r="F769" s="135" t="n">
        <f aca="false">SUM(F770:F794)</f>
        <v>0</v>
      </c>
      <c r="G769" s="135" t="n">
        <f aca="false">SUM(G770:G794)</f>
        <v>0</v>
      </c>
      <c r="H769" s="135" t="n">
        <f aca="false">SUM(H770:H794)</f>
        <v>0</v>
      </c>
      <c r="I769" s="135" t="n">
        <f aca="false">SUM(I770:I794)</f>
        <v>0</v>
      </c>
      <c r="J769" s="135" t="n">
        <f aca="false">SUM(J770:J794)</f>
        <v>0</v>
      </c>
      <c r="K769" s="135" t="n">
        <f aca="false">SUM(K770:K794)</f>
        <v>0</v>
      </c>
      <c r="L769" s="135" t="n">
        <f aca="false">SUM(L770:L794)</f>
        <v>0</v>
      </c>
      <c r="M769" s="135" t="n">
        <f aca="false">SUM(M770:M794)</f>
        <v>0</v>
      </c>
      <c r="N769" s="135" t="n">
        <f aca="false">SUM(N770:N794)</f>
        <v>0</v>
      </c>
      <c r="O769" s="135" t="n">
        <f aca="false">SUM(O770:O794)</f>
        <v>0</v>
      </c>
      <c r="P769" s="135" t="n">
        <f aca="false">SUM(P770:P794)</f>
        <v>0</v>
      </c>
    </row>
    <row r="770" customFormat="false" ht="15" hidden="false" customHeight="true" outlineLevel="0" collapsed="false">
      <c r="A770" s="144" t="n">
        <v>381</v>
      </c>
      <c r="B770" s="145" t="s">
        <v>801</v>
      </c>
      <c r="C770" s="138" t="n">
        <v>11</v>
      </c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51" t="n">
        <f aca="false">SUM(D770:O770)</f>
        <v>0</v>
      </c>
    </row>
    <row r="771" customFormat="false" ht="15" hidden="false" customHeight="false" outlineLevel="0" collapsed="false">
      <c r="A771" s="144"/>
      <c r="B771" s="145"/>
      <c r="C771" s="138" t="n">
        <v>14</v>
      </c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51" t="n">
        <f aca="false">SUM(D771:O771)</f>
        <v>0</v>
      </c>
    </row>
    <row r="772" customFormat="false" ht="15" hidden="false" customHeight="false" outlineLevel="0" collapsed="false">
      <c r="A772" s="144"/>
      <c r="B772" s="145"/>
      <c r="C772" s="138" t="n">
        <v>15</v>
      </c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51" t="n">
        <f aca="false">SUM(D772:O772)</f>
        <v>0</v>
      </c>
    </row>
    <row r="773" customFormat="false" ht="15" hidden="false" customHeight="false" outlineLevel="0" collapsed="false">
      <c r="A773" s="144"/>
      <c r="B773" s="145"/>
      <c r="C773" s="138" t="n">
        <v>16</v>
      </c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51" t="n">
        <f aca="false">SUM(D773:O773)</f>
        <v>0</v>
      </c>
    </row>
    <row r="774" customFormat="false" ht="15" hidden="false" customHeight="false" outlineLevel="0" collapsed="false">
      <c r="A774" s="144"/>
      <c r="B774" s="145"/>
      <c r="C774" s="138" t="n">
        <v>17</v>
      </c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51" t="n">
        <f aca="false">SUM(D774:O774)</f>
        <v>0</v>
      </c>
    </row>
    <row r="775" customFormat="false" ht="15" hidden="false" customHeight="true" outlineLevel="0" collapsed="false">
      <c r="A775" s="144" t="n">
        <v>382</v>
      </c>
      <c r="B775" s="145" t="s">
        <v>802</v>
      </c>
      <c r="C775" s="138" t="n">
        <v>11</v>
      </c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51" t="n">
        <f aca="false">SUM(D775:O775)</f>
        <v>0</v>
      </c>
    </row>
    <row r="776" customFormat="false" ht="15" hidden="false" customHeight="false" outlineLevel="0" collapsed="false">
      <c r="A776" s="144"/>
      <c r="B776" s="145"/>
      <c r="C776" s="138" t="n">
        <v>14</v>
      </c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51" t="n">
        <f aca="false">SUM(D776:O776)</f>
        <v>0</v>
      </c>
    </row>
    <row r="777" customFormat="false" ht="15" hidden="false" customHeight="false" outlineLevel="0" collapsed="false">
      <c r="A777" s="144"/>
      <c r="B777" s="145"/>
      <c r="C777" s="138" t="n">
        <v>15</v>
      </c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51" t="n">
        <f aca="false">SUM(D777:O777)</f>
        <v>0</v>
      </c>
    </row>
    <row r="778" customFormat="false" ht="15" hidden="false" customHeight="false" outlineLevel="0" collapsed="false">
      <c r="A778" s="144"/>
      <c r="B778" s="145"/>
      <c r="C778" s="138" t="n">
        <v>16</v>
      </c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51" t="n">
        <f aca="false">SUM(D778:O778)</f>
        <v>0</v>
      </c>
    </row>
    <row r="779" customFormat="false" ht="15" hidden="false" customHeight="false" outlineLevel="0" collapsed="false">
      <c r="A779" s="144"/>
      <c r="B779" s="145"/>
      <c r="C779" s="138" t="n">
        <v>17</v>
      </c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51" t="n">
        <f aca="false">SUM(D779:O779)</f>
        <v>0</v>
      </c>
    </row>
    <row r="780" customFormat="false" ht="15" hidden="false" customHeight="true" outlineLevel="0" collapsed="false">
      <c r="A780" s="144" t="n">
        <v>383</v>
      </c>
      <c r="B780" s="145" t="s">
        <v>803</v>
      </c>
      <c r="C780" s="138" t="n">
        <v>11</v>
      </c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51" t="n">
        <f aca="false">SUM(D780:O780)</f>
        <v>0</v>
      </c>
    </row>
    <row r="781" customFormat="false" ht="15" hidden="false" customHeight="false" outlineLevel="0" collapsed="false">
      <c r="A781" s="144"/>
      <c r="B781" s="145"/>
      <c r="C781" s="138" t="n">
        <v>14</v>
      </c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51" t="n">
        <f aca="false">SUM(D781:O781)</f>
        <v>0</v>
      </c>
    </row>
    <row r="782" customFormat="false" ht="15" hidden="false" customHeight="false" outlineLevel="0" collapsed="false">
      <c r="A782" s="144"/>
      <c r="B782" s="145"/>
      <c r="C782" s="138" t="n">
        <v>15</v>
      </c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51" t="n">
        <f aca="false">SUM(D782:O782)</f>
        <v>0</v>
      </c>
    </row>
    <row r="783" customFormat="false" ht="15" hidden="false" customHeight="false" outlineLevel="0" collapsed="false">
      <c r="A783" s="144"/>
      <c r="B783" s="145"/>
      <c r="C783" s="138" t="n">
        <v>16</v>
      </c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51" t="n">
        <f aca="false">SUM(D783:O783)</f>
        <v>0</v>
      </c>
    </row>
    <row r="784" customFormat="false" ht="15" hidden="false" customHeight="false" outlineLevel="0" collapsed="false">
      <c r="A784" s="144"/>
      <c r="B784" s="145"/>
      <c r="C784" s="138" t="n">
        <v>17</v>
      </c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51" t="n">
        <f aca="false">SUM(D784:O784)</f>
        <v>0</v>
      </c>
    </row>
    <row r="785" customFormat="false" ht="15" hidden="false" customHeight="true" outlineLevel="0" collapsed="false">
      <c r="A785" s="144" t="n">
        <v>384</v>
      </c>
      <c r="B785" s="145" t="s">
        <v>804</v>
      </c>
      <c r="C785" s="138" t="n">
        <v>11</v>
      </c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51" t="n">
        <f aca="false">SUM(D785:O785)</f>
        <v>0</v>
      </c>
    </row>
    <row r="786" customFormat="false" ht="15" hidden="false" customHeight="false" outlineLevel="0" collapsed="false">
      <c r="A786" s="144"/>
      <c r="B786" s="145"/>
      <c r="C786" s="138" t="n">
        <v>14</v>
      </c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51" t="n">
        <f aca="false">SUM(D786:O786)</f>
        <v>0</v>
      </c>
    </row>
    <row r="787" customFormat="false" ht="15" hidden="false" customHeight="false" outlineLevel="0" collapsed="false">
      <c r="A787" s="144"/>
      <c r="B787" s="145"/>
      <c r="C787" s="138" t="n">
        <v>15</v>
      </c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51" t="n">
        <f aca="false">SUM(D787:O787)</f>
        <v>0</v>
      </c>
    </row>
    <row r="788" customFormat="false" ht="15" hidden="false" customHeight="false" outlineLevel="0" collapsed="false">
      <c r="A788" s="144"/>
      <c r="B788" s="145"/>
      <c r="C788" s="138" t="n">
        <v>16</v>
      </c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51" t="n">
        <f aca="false">SUM(D788:O788)</f>
        <v>0</v>
      </c>
    </row>
    <row r="789" customFormat="false" ht="15" hidden="false" customHeight="false" outlineLevel="0" collapsed="false">
      <c r="A789" s="144"/>
      <c r="B789" s="145"/>
      <c r="C789" s="138" t="n">
        <v>17</v>
      </c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51" t="n">
        <f aca="false">SUM(D789:O789)</f>
        <v>0</v>
      </c>
    </row>
    <row r="790" customFormat="false" ht="15" hidden="false" customHeight="true" outlineLevel="0" collapsed="false">
      <c r="A790" s="144" t="n">
        <v>385</v>
      </c>
      <c r="B790" s="145" t="s">
        <v>805</v>
      </c>
      <c r="C790" s="138" t="n">
        <v>11</v>
      </c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51" t="n">
        <f aca="false">SUM(D790:O790)</f>
        <v>0</v>
      </c>
    </row>
    <row r="791" customFormat="false" ht="15" hidden="false" customHeight="false" outlineLevel="0" collapsed="false">
      <c r="A791" s="144"/>
      <c r="B791" s="145"/>
      <c r="C791" s="138" t="n">
        <v>14</v>
      </c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51" t="n">
        <f aca="false">SUM(D791:O791)</f>
        <v>0</v>
      </c>
    </row>
    <row r="792" customFormat="false" ht="15" hidden="false" customHeight="false" outlineLevel="0" collapsed="false">
      <c r="A792" s="144"/>
      <c r="B792" s="145"/>
      <c r="C792" s="138" t="n">
        <v>15</v>
      </c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51" t="n">
        <f aca="false">SUM(D792:O792)</f>
        <v>0</v>
      </c>
    </row>
    <row r="793" customFormat="false" ht="15" hidden="false" customHeight="false" outlineLevel="0" collapsed="false">
      <c r="A793" s="144"/>
      <c r="B793" s="145"/>
      <c r="C793" s="138" t="n">
        <v>16</v>
      </c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51" t="n">
        <f aca="false">SUM(D793:O793)</f>
        <v>0</v>
      </c>
    </row>
    <row r="794" customFormat="false" ht="15" hidden="false" customHeight="false" outlineLevel="0" collapsed="false">
      <c r="A794" s="144"/>
      <c r="B794" s="145"/>
      <c r="C794" s="138" t="n">
        <v>17</v>
      </c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51" t="n">
        <f aca="false">SUM(D794:O794)</f>
        <v>0</v>
      </c>
    </row>
    <row r="795" customFormat="false" ht="15" hidden="false" customHeight="true" outlineLevel="0" collapsed="false">
      <c r="A795" s="133" t="n">
        <v>3900</v>
      </c>
      <c r="B795" s="134" t="s">
        <v>806</v>
      </c>
      <c r="C795" s="134"/>
      <c r="D795" s="135" t="n">
        <f aca="false">SUM(D796:D836)</f>
        <v>0</v>
      </c>
      <c r="E795" s="135" t="n">
        <f aca="false">SUM(E796:E836)</f>
        <v>0</v>
      </c>
      <c r="F795" s="135" t="n">
        <f aca="false">SUM(F796:F836)</f>
        <v>0</v>
      </c>
      <c r="G795" s="135" t="n">
        <f aca="false">SUM(G796:G836)</f>
        <v>0</v>
      </c>
      <c r="H795" s="135" t="n">
        <f aca="false">SUM(H796:H836)</f>
        <v>0</v>
      </c>
      <c r="I795" s="135" t="n">
        <f aca="false">SUM(I796:I836)</f>
        <v>0</v>
      </c>
      <c r="J795" s="135" t="n">
        <f aca="false">SUM(J796:J836)</f>
        <v>0</v>
      </c>
      <c r="K795" s="135" t="n">
        <f aca="false">SUM(K796:K836)</f>
        <v>0</v>
      </c>
      <c r="L795" s="135" t="n">
        <f aca="false">SUM(L796:L836)</f>
        <v>0</v>
      </c>
      <c r="M795" s="135" t="n">
        <f aca="false">SUM(M796:M836)</f>
        <v>0</v>
      </c>
      <c r="N795" s="135" t="n">
        <f aca="false">SUM(N796:N836)</f>
        <v>0</v>
      </c>
      <c r="O795" s="135" t="n">
        <f aca="false">SUM(O796:O836)</f>
        <v>0</v>
      </c>
      <c r="P795" s="135" t="n">
        <f aca="false">SUM(P796:P836)</f>
        <v>0</v>
      </c>
    </row>
    <row r="796" customFormat="false" ht="15" hidden="false" customHeight="true" outlineLevel="0" collapsed="false">
      <c r="A796" s="144" t="n">
        <v>391</v>
      </c>
      <c r="B796" s="145" t="s">
        <v>807</v>
      </c>
      <c r="C796" s="138" t="n">
        <v>11</v>
      </c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51" t="n">
        <f aca="false">SUM(D796:O796)</f>
        <v>0</v>
      </c>
    </row>
    <row r="797" customFormat="false" ht="15" hidden="false" customHeight="false" outlineLevel="0" collapsed="false">
      <c r="A797" s="144"/>
      <c r="B797" s="145"/>
      <c r="C797" s="138" t="n">
        <v>14</v>
      </c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51" t="n">
        <f aca="false">SUM(D797:O797)</f>
        <v>0</v>
      </c>
    </row>
    <row r="798" customFormat="false" ht="15" hidden="false" customHeight="false" outlineLevel="0" collapsed="false">
      <c r="A798" s="144"/>
      <c r="B798" s="145"/>
      <c r="C798" s="138" t="n">
        <v>15</v>
      </c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51" t="n">
        <f aca="false">SUM(D798:O798)</f>
        <v>0</v>
      </c>
    </row>
    <row r="799" customFormat="false" ht="15" hidden="false" customHeight="false" outlineLevel="0" collapsed="false">
      <c r="A799" s="144"/>
      <c r="B799" s="145"/>
      <c r="C799" s="138" t="n">
        <v>16</v>
      </c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51" t="n">
        <f aca="false">SUM(D799:O799)</f>
        <v>0</v>
      </c>
    </row>
    <row r="800" customFormat="false" ht="15" hidden="false" customHeight="false" outlineLevel="0" collapsed="false">
      <c r="A800" s="144"/>
      <c r="B800" s="145"/>
      <c r="C800" s="138" t="n">
        <v>17</v>
      </c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51" t="n">
        <f aca="false">SUM(D800:O800)</f>
        <v>0</v>
      </c>
    </row>
    <row r="801" customFormat="false" ht="15" hidden="false" customHeight="true" outlineLevel="0" collapsed="false">
      <c r="A801" s="144" t="n">
        <v>392</v>
      </c>
      <c r="B801" s="145" t="s">
        <v>808</v>
      </c>
      <c r="C801" s="138" t="n">
        <v>11</v>
      </c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51" t="n">
        <f aca="false">SUM(D801:O801)</f>
        <v>0</v>
      </c>
    </row>
    <row r="802" customFormat="false" ht="15" hidden="false" customHeight="false" outlineLevel="0" collapsed="false">
      <c r="A802" s="144"/>
      <c r="B802" s="145"/>
      <c r="C802" s="138" t="n">
        <v>14</v>
      </c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51" t="n">
        <f aca="false">SUM(D802:O802)</f>
        <v>0</v>
      </c>
    </row>
    <row r="803" customFormat="false" ht="15" hidden="false" customHeight="false" outlineLevel="0" collapsed="false">
      <c r="A803" s="144"/>
      <c r="B803" s="145"/>
      <c r="C803" s="138" t="n">
        <v>15</v>
      </c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51" t="n">
        <f aca="false">SUM(D803:O803)</f>
        <v>0</v>
      </c>
    </row>
    <row r="804" customFormat="false" ht="15" hidden="false" customHeight="false" outlineLevel="0" collapsed="false">
      <c r="A804" s="144"/>
      <c r="B804" s="145"/>
      <c r="C804" s="138" t="n">
        <v>16</v>
      </c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51" t="n">
        <f aca="false">SUM(D804:O804)</f>
        <v>0</v>
      </c>
    </row>
    <row r="805" customFormat="false" ht="15" hidden="false" customHeight="false" outlineLevel="0" collapsed="false">
      <c r="A805" s="144"/>
      <c r="B805" s="145"/>
      <c r="C805" s="138" t="n">
        <v>17</v>
      </c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51" t="n">
        <f aca="false">SUM(D805:O805)</f>
        <v>0</v>
      </c>
    </row>
    <row r="806" customFormat="false" ht="15" hidden="false" customHeight="true" outlineLevel="0" collapsed="false">
      <c r="A806" s="144" t="n">
        <v>393</v>
      </c>
      <c r="B806" s="145" t="s">
        <v>809</v>
      </c>
      <c r="C806" s="138" t="n">
        <v>11</v>
      </c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51" t="n">
        <f aca="false">SUM(D806:O806)</f>
        <v>0</v>
      </c>
    </row>
    <row r="807" customFormat="false" ht="15" hidden="false" customHeight="false" outlineLevel="0" collapsed="false">
      <c r="A807" s="144"/>
      <c r="B807" s="145"/>
      <c r="C807" s="138" t="n">
        <v>14</v>
      </c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51" t="n">
        <f aca="false">SUM(D807:O807)</f>
        <v>0</v>
      </c>
    </row>
    <row r="808" customFormat="false" ht="15" hidden="false" customHeight="false" outlineLevel="0" collapsed="false">
      <c r="A808" s="144"/>
      <c r="B808" s="145"/>
      <c r="C808" s="138" t="n">
        <v>15</v>
      </c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51" t="n">
        <f aca="false">SUM(D808:O808)</f>
        <v>0</v>
      </c>
    </row>
    <row r="809" customFormat="false" ht="15" hidden="false" customHeight="false" outlineLevel="0" collapsed="false">
      <c r="A809" s="144"/>
      <c r="B809" s="145"/>
      <c r="C809" s="138" t="n">
        <v>16</v>
      </c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51" t="n">
        <f aca="false">SUM(D809:O809)</f>
        <v>0</v>
      </c>
    </row>
    <row r="810" customFormat="false" ht="15" hidden="false" customHeight="false" outlineLevel="0" collapsed="false">
      <c r="A810" s="144"/>
      <c r="B810" s="145"/>
      <c r="C810" s="138" t="n">
        <v>17</v>
      </c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51" t="n">
        <f aca="false">SUM(D810:O810)</f>
        <v>0</v>
      </c>
    </row>
    <row r="811" customFormat="false" ht="15" hidden="false" customHeight="true" outlineLevel="0" collapsed="false">
      <c r="A811" s="144" t="n">
        <v>394</v>
      </c>
      <c r="B811" s="145" t="s">
        <v>810</v>
      </c>
      <c r="C811" s="138" t="n">
        <v>11</v>
      </c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51" t="n">
        <f aca="false">SUM(D811:O811)</f>
        <v>0</v>
      </c>
    </row>
    <row r="812" customFormat="false" ht="15" hidden="false" customHeight="false" outlineLevel="0" collapsed="false">
      <c r="A812" s="144"/>
      <c r="B812" s="145"/>
      <c r="C812" s="138" t="n">
        <v>14</v>
      </c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51" t="n">
        <f aca="false">SUM(D812:O812)</f>
        <v>0</v>
      </c>
    </row>
    <row r="813" customFormat="false" ht="15" hidden="false" customHeight="false" outlineLevel="0" collapsed="false">
      <c r="A813" s="144"/>
      <c r="B813" s="145"/>
      <c r="C813" s="138" t="n">
        <v>15</v>
      </c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51" t="n">
        <f aca="false">SUM(D813:O813)</f>
        <v>0</v>
      </c>
    </row>
    <row r="814" customFormat="false" ht="15" hidden="false" customHeight="false" outlineLevel="0" collapsed="false">
      <c r="A814" s="144"/>
      <c r="B814" s="145"/>
      <c r="C814" s="138" t="n">
        <v>16</v>
      </c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51" t="n">
        <f aca="false">SUM(D814:O814)</f>
        <v>0</v>
      </c>
    </row>
    <row r="815" customFormat="false" ht="15" hidden="false" customHeight="false" outlineLevel="0" collapsed="false">
      <c r="A815" s="144"/>
      <c r="B815" s="145"/>
      <c r="C815" s="138" t="n">
        <v>17</v>
      </c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51" t="n">
        <f aca="false">SUM(D815:O815)</f>
        <v>0</v>
      </c>
    </row>
    <row r="816" customFormat="false" ht="15" hidden="false" customHeight="true" outlineLevel="0" collapsed="false">
      <c r="A816" s="144" t="n">
        <v>395</v>
      </c>
      <c r="B816" s="145" t="s">
        <v>811</v>
      </c>
      <c r="C816" s="138" t="n">
        <v>11</v>
      </c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51" t="n">
        <f aca="false">SUM(D816:O816)</f>
        <v>0</v>
      </c>
    </row>
    <row r="817" customFormat="false" ht="15" hidden="false" customHeight="false" outlineLevel="0" collapsed="false">
      <c r="A817" s="144"/>
      <c r="B817" s="145"/>
      <c r="C817" s="138" t="n">
        <v>14</v>
      </c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51" t="n">
        <f aca="false">SUM(D817:O817)</f>
        <v>0</v>
      </c>
    </row>
    <row r="818" customFormat="false" ht="15" hidden="false" customHeight="false" outlineLevel="0" collapsed="false">
      <c r="A818" s="144"/>
      <c r="B818" s="145"/>
      <c r="C818" s="138" t="n">
        <v>15</v>
      </c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51" t="n">
        <f aca="false">SUM(D818:O818)</f>
        <v>0</v>
      </c>
    </row>
    <row r="819" customFormat="false" ht="15" hidden="false" customHeight="false" outlineLevel="0" collapsed="false">
      <c r="A819" s="144"/>
      <c r="B819" s="145"/>
      <c r="C819" s="138" t="n">
        <v>16</v>
      </c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51" t="n">
        <f aca="false">SUM(D819:O819)</f>
        <v>0</v>
      </c>
    </row>
    <row r="820" customFormat="false" ht="15" hidden="false" customHeight="false" outlineLevel="0" collapsed="false">
      <c r="A820" s="144"/>
      <c r="B820" s="145"/>
      <c r="C820" s="138" t="n">
        <v>17</v>
      </c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51" t="n">
        <f aca="false">SUM(D820:O820)</f>
        <v>0</v>
      </c>
    </row>
    <row r="821" customFormat="false" ht="15" hidden="false" customHeight="true" outlineLevel="0" collapsed="false">
      <c r="A821" s="144" t="n">
        <v>396</v>
      </c>
      <c r="B821" s="145" t="s">
        <v>812</v>
      </c>
      <c r="C821" s="138" t="n">
        <v>11</v>
      </c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51" t="n">
        <f aca="false">SUM(D821:O821)</f>
        <v>0</v>
      </c>
    </row>
    <row r="822" customFormat="false" ht="15" hidden="false" customHeight="false" outlineLevel="0" collapsed="false">
      <c r="A822" s="144"/>
      <c r="B822" s="145"/>
      <c r="C822" s="138" t="n">
        <v>14</v>
      </c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51" t="n">
        <f aca="false">SUM(D822:O822)</f>
        <v>0</v>
      </c>
    </row>
    <row r="823" customFormat="false" ht="15" hidden="false" customHeight="false" outlineLevel="0" collapsed="false">
      <c r="A823" s="144"/>
      <c r="B823" s="145"/>
      <c r="C823" s="138" t="n">
        <v>15</v>
      </c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51" t="n">
        <f aca="false">SUM(D823:O823)</f>
        <v>0</v>
      </c>
    </row>
    <row r="824" customFormat="false" ht="15" hidden="false" customHeight="false" outlineLevel="0" collapsed="false">
      <c r="A824" s="144"/>
      <c r="B824" s="145"/>
      <c r="C824" s="138" t="n">
        <v>16</v>
      </c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51" t="n">
        <f aca="false">SUM(D824:O824)</f>
        <v>0</v>
      </c>
    </row>
    <row r="825" customFormat="false" ht="15" hidden="false" customHeight="false" outlineLevel="0" collapsed="false">
      <c r="A825" s="144"/>
      <c r="B825" s="145"/>
      <c r="C825" s="138" t="n">
        <v>17</v>
      </c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51" t="n">
        <f aca="false">SUM(D825:O825)</f>
        <v>0</v>
      </c>
    </row>
    <row r="826" customFormat="false" ht="15" hidden="false" customHeight="false" outlineLevel="0" collapsed="false">
      <c r="A826" s="136" t="n">
        <v>397</v>
      </c>
      <c r="B826" s="141" t="s">
        <v>813</v>
      </c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0" t="n">
        <f aca="false">SUM(D826:O826)</f>
        <v>0</v>
      </c>
    </row>
    <row r="827" customFormat="false" ht="15" hidden="false" customHeight="true" outlineLevel="0" collapsed="false">
      <c r="A827" s="144" t="n">
        <v>398</v>
      </c>
      <c r="B827" s="145" t="s">
        <v>814</v>
      </c>
      <c r="C827" s="138" t="n">
        <v>11</v>
      </c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51" t="n">
        <f aca="false">SUM(D827:O827)</f>
        <v>0</v>
      </c>
    </row>
    <row r="828" customFormat="false" ht="15" hidden="false" customHeight="false" outlineLevel="0" collapsed="false">
      <c r="A828" s="144"/>
      <c r="B828" s="145"/>
      <c r="C828" s="138" t="n">
        <v>14</v>
      </c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51" t="n">
        <f aca="false">SUM(D828:O828)</f>
        <v>0</v>
      </c>
    </row>
    <row r="829" customFormat="false" ht="15" hidden="false" customHeight="false" outlineLevel="0" collapsed="false">
      <c r="A829" s="144"/>
      <c r="B829" s="145"/>
      <c r="C829" s="138" t="n">
        <v>15</v>
      </c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51" t="n">
        <f aca="false">SUM(D829:O829)</f>
        <v>0</v>
      </c>
    </row>
    <row r="830" customFormat="false" ht="15" hidden="false" customHeight="false" outlineLevel="0" collapsed="false">
      <c r="A830" s="144"/>
      <c r="B830" s="145"/>
      <c r="C830" s="138" t="n">
        <v>16</v>
      </c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51" t="n">
        <f aca="false">SUM(D830:O830)</f>
        <v>0</v>
      </c>
    </row>
    <row r="831" customFormat="false" ht="15" hidden="false" customHeight="false" outlineLevel="0" collapsed="false">
      <c r="A831" s="144"/>
      <c r="B831" s="145"/>
      <c r="C831" s="138" t="n">
        <v>17</v>
      </c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51" t="n">
        <f aca="false">SUM(D831:O831)</f>
        <v>0</v>
      </c>
    </row>
    <row r="832" customFormat="false" ht="15" hidden="false" customHeight="true" outlineLevel="0" collapsed="false">
      <c r="A832" s="144" t="n">
        <v>399</v>
      </c>
      <c r="B832" s="145" t="s">
        <v>815</v>
      </c>
      <c r="C832" s="138" t="n">
        <v>11</v>
      </c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51" t="n">
        <f aca="false">SUM(D832:O832)</f>
        <v>0</v>
      </c>
    </row>
    <row r="833" customFormat="false" ht="15" hidden="false" customHeight="false" outlineLevel="0" collapsed="false">
      <c r="A833" s="144"/>
      <c r="B833" s="145"/>
      <c r="C833" s="138" t="n">
        <v>14</v>
      </c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51" t="n">
        <f aca="false">SUM(D833:O833)</f>
        <v>0</v>
      </c>
    </row>
    <row r="834" customFormat="false" ht="15" hidden="false" customHeight="false" outlineLevel="0" collapsed="false">
      <c r="A834" s="144"/>
      <c r="B834" s="145"/>
      <c r="C834" s="138" t="n">
        <v>15</v>
      </c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51" t="n">
        <f aca="false">SUM(D834:O834)</f>
        <v>0</v>
      </c>
    </row>
    <row r="835" customFormat="false" ht="15" hidden="false" customHeight="false" outlineLevel="0" collapsed="false">
      <c r="A835" s="144"/>
      <c r="B835" s="145"/>
      <c r="C835" s="138" t="n">
        <v>16</v>
      </c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51" t="n">
        <f aca="false">SUM(D835:O835)</f>
        <v>0</v>
      </c>
    </row>
    <row r="836" customFormat="false" ht="15" hidden="false" customHeight="false" outlineLevel="0" collapsed="false">
      <c r="A836" s="144"/>
      <c r="B836" s="145"/>
      <c r="C836" s="138" t="n">
        <v>17</v>
      </c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51" t="n">
        <f aca="false">SUM(D836:O836)</f>
        <v>0</v>
      </c>
    </row>
    <row r="837" customFormat="false" ht="15" hidden="false" customHeight="true" outlineLevel="0" collapsed="false">
      <c r="A837" s="129" t="n">
        <v>4000</v>
      </c>
      <c r="B837" s="130" t="s">
        <v>816</v>
      </c>
      <c r="C837" s="130"/>
      <c r="D837" s="131" t="n">
        <f aca="false">D838+D856+D866+D932+D997+D1013+D1033+D1039+D1065</f>
        <v>40000</v>
      </c>
      <c r="E837" s="132" t="n">
        <f aca="false">E838+E856+E866+E932+E997+E1013+E1033+E1039+E1065</f>
        <v>40000</v>
      </c>
      <c r="F837" s="132" t="n">
        <f aca="false">F838+F856+F866+F932+F997+F1013+F1033+F1039+F1065</f>
        <v>40000</v>
      </c>
      <c r="G837" s="132" t="n">
        <f aca="false">G838+G856+G866+G932+G997+G1013+G1033+G1039+G1065</f>
        <v>40000</v>
      </c>
      <c r="H837" s="132" t="n">
        <f aca="false">H838+H856+H866+H932+H997+H1013+H1033+H1039+H1065</f>
        <v>40000</v>
      </c>
      <c r="I837" s="132" t="n">
        <f aca="false">I838+I856+I866+I932+I997+I1013+I1033+I1039+I1065</f>
        <v>40000</v>
      </c>
      <c r="J837" s="132" t="n">
        <f aca="false">J838+J856+J866+J932+J997+J1013+J1033+J1039+J1065</f>
        <v>40000</v>
      </c>
      <c r="K837" s="132" t="n">
        <f aca="false">K838+K856+K866+K932+K997+K1013+K1033+K1039+K1065</f>
        <v>40000</v>
      </c>
      <c r="L837" s="132" t="n">
        <f aca="false">L838+L856+L866+L932+L997+L1013+L1033+L1039+L1065</f>
        <v>40000</v>
      </c>
      <c r="M837" s="132" t="n">
        <f aca="false">M838+M856+M866+M932+M997+M1013+M1033+M1039+M1065</f>
        <v>40000</v>
      </c>
      <c r="N837" s="132" t="n">
        <f aca="false">N838+N856+N866+N932+N997+N1013+N1033+N1039+N1065</f>
        <v>40000</v>
      </c>
      <c r="O837" s="132" t="n">
        <f aca="false">O838+O856+O866+O932+O997+O1013+O1033+O1039+O1065</f>
        <v>40000</v>
      </c>
      <c r="P837" s="132" t="n">
        <f aca="false">P838+P856+P866+P932+P997+P1013+P1033+P1039+P1065</f>
        <v>480000</v>
      </c>
    </row>
    <row r="838" customFormat="false" ht="15" hidden="false" customHeight="true" outlineLevel="0" collapsed="false">
      <c r="A838" s="133" t="n">
        <v>4100</v>
      </c>
      <c r="B838" s="134" t="s">
        <v>817</v>
      </c>
      <c r="C838" s="134"/>
      <c r="D838" s="135" t="n">
        <f aca="false">SUM(D839:D855)</f>
        <v>0</v>
      </c>
      <c r="E838" s="135" t="n">
        <f aca="false">SUM(E839:E855)</f>
        <v>0</v>
      </c>
      <c r="F838" s="135" t="n">
        <f aca="false">SUM(F839:F855)</f>
        <v>0</v>
      </c>
      <c r="G838" s="135" t="n">
        <f aca="false">SUM(G839:G855)</f>
        <v>0</v>
      </c>
      <c r="H838" s="135" t="n">
        <f aca="false">SUM(H839:H855)</f>
        <v>0</v>
      </c>
      <c r="I838" s="135" t="n">
        <f aca="false">SUM(I839:I855)</f>
        <v>0</v>
      </c>
      <c r="J838" s="135" t="n">
        <f aca="false">SUM(J839:J855)</f>
        <v>0</v>
      </c>
      <c r="K838" s="135" t="n">
        <f aca="false">SUM(K839:K855)</f>
        <v>0</v>
      </c>
      <c r="L838" s="135" t="n">
        <f aca="false">SUM(L839:L855)</f>
        <v>0</v>
      </c>
      <c r="M838" s="135" t="n">
        <f aca="false">SUM(M839:M855)</f>
        <v>0</v>
      </c>
      <c r="N838" s="135" t="n">
        <f aca="false">SUM(N839:N855)</f>
        <v>0</v>
      </c>
      <c r="O838" s="135" t="n">
        <f aca="false">SUM(O839:O855)</f>
        <v>0</v>
      </c>
      <c r="P838" s="135" t="n">
        <f aca="false">SUM(P839:P855)</f>
        <v>0</v>
      </c>
    </row>
    <row r="839" customFormat="false" ht="15" hidden="false" customHeight="false" outlineLevel="0" collapsed="false">
      <c r="A839" s="136" t="n">
        <v>411</v>
      </c>
      <c r="B839" s="141" t="s">
        <v>818</v>
      </c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0" t="n">
        <f aca="false">SUM(D839:O839)</f>
        <v>0</v>
      </c>
    </row>
    <row r="840" customFormat="false" ht="15" hidden="false" customHeight="false" outlineLevel="0" collapsed="false">
      <c r="A840" s="136" t="n">
        <v>412</v>
      </c>
      <c r="B840" s="141" t="s">
        <v>819</v>
      </c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0" t="n">
        <f aca="false">SUM(D840:O840)</f>
        <v>0</v>
      </c>
    </row>
    <row r="841" customFormat="false" ht="15" hidden="false" customHeight="false" outlineLevel="0" collapsed="false">
      <c r="A841" s="136" t="n">
        <v>413</v>
      </c>
      <c r="B841" s="141" t="s">
        <v>820</v>
      </c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0" t="n">
        <f aca="false">SUM(D841:O841)</f>
        <v>0</v>
      </c>
    </row>
    <row r="842" customFormat="false" ht="15" hidden="false" customHeight="false" outlineLevel="0" collapsed="false">
      <c r="A842" s="136" t="n">
        <v>414</v>
      </c>
      <c r="B842" s="141" t="s">
        <v>821</v>
      </c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0" t="n">
        <f aca="false">SUM(D842:O842)</f>
        <v>0</v>
      </c>
    </row>
    <row r="843" customFormat="false" ht="15" hidden="false" customHeight="true" outlineLevel="0" collapsed="false">
      <c r="A843" s="144" t="n">
        <v>415</v>
      </c>
      <c r="B843" s="145" t="s">
        <v>822</v>
      </c>
      <c r="C843" s="138" t="n">
        <v>11</v>
      </c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51" t="n">
        <f aca="false">SUM(D843:O843)</f>
        <v>0</v>
      </c>
    </row>
    <row r="844" customFormat="false" ht="15" hidden="false" customHeight="false" outlineLevel="0" collapsed="false">
      <c r="A844" s="144"/>
      <c r="B844" s="145"/>
      <c r="C844" s="138" t="n">
        <v>14</v>
      </c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51" t="n">
        <f aca="false">SUM(D844:O844)</f>
        <v>0</v>
      </c>
    </row>
    <row r="845" customFormat="false" ht="15" hidden="false" customHeight="false" outlineLevel="0" collapsed="false">
      <c r="A845" s="144"/>
      <c r="B845" s="145"/>
      <c r="C845" s="138" t="n">
        <v>15</v>
      </c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51" t="n">
        <f aca="false">SUM(D845:O845)</f>
        <v>0</v>
      </c>
    </row>
    <row r="846" customFormat="false" ht="15" hidden="false" customHeight="false" outlineLevel="0" collapsed="false">
      <c r="A846" s="144"/>
      <c r="B846" s="145"/>
      <c r="C846" s="138" t="n">
        <v>16</v>
      </c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51" t="n">
        <f aca="false">SUM(D846:O846)</f>
        <v>0</v>
      </c>
    </row>
    <row r="847" customFormat="false" ht="15" hidden="false" customHeight="false" outlineLevel="0" collapsed="false">
      <c r="A847" s="144"/>
      <c r="B847" s="145"/>
      <c r="C847" s="138" t="n">
        <v>17</v>
      </c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51" t="n">
        <f aca="false">SUM(D847:O847)</f>
        <v>0</v>
      </c>
    </row>
    <row r="848" customFormat="false" ht="30" hidden="false" customHeight="false" outlineLevel="0" collapsed="false">
      <c r="A848" s="136" t="n">
        <v>416</v>
      </c>
      <c r="B848" s="141" t="s">
        <v>823</v>
      </c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0" t="n">
        <f aca="false">SUM(D848:O848)</f>
        <v>0</v>
      </c>
    </row>
    <row r="849" customFormat="false" ht="15" hidden="false" customHeight="true" outlineLevel="0" collapsed="false">
      <c r="A849" s="144" t="n">
        <v>417</v>
      </c>
      <c r="B849" s="145" t="s">
        <v>824</v>
      </c>
      <c r="C849" s="138" t="n">
        <v>11</v>
      </c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51" t="n">
        <f aca="false">SUM(D849:O849)</f>
        <v>0</v>
      </c>
    </row>
    <row r="850" customFormat="false" ht="15" hidden="false" customHeight="false" outlineLevel="0" collapsed="false">
      <c r="A850" s="144"/>
      <c r="B850" s="145"/>
      <c r="C850" s="138" t="n">
        <v>14</v>
      </c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51" t="n">
        <f aca="false">SUM(D850:O850)</f>
        <v>0</v>
      </c>
    </row>
    <row r="851" customFormat="false" ht="15" hidden="false" customHeight="false" outlineLevel="0" collapsed="false">
      <c r="A851" s="144"/>
      <c r="B851" s="145"/>
      <c r="C851" s="138" t="n">
        <v>15</v>
      </c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51" t="n">
        <f aca="false">SUM(D851:O851)</f>
        <v>0</v>
      </c>
    </row>
    <row r="852" customFormat="false" ht="15" hidden="false" customHeight="false" outlineLevel="0" collapsed="false">
      <c r="A852" s="144"/>
      <c r="B852" s="145"/>
      <c r="C852" s="138" t="n">
        <v>16</v>
      </c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51" t="n">
        <f aca="false">SUM(D852:O852)</f>
        <v>0</v>
      </c>
    </row>
    <row r="853" customFormat="false" ht="15" hidden="false" customHeight="false" outlineLevel="0" collapsed="false">
      <c r="A853" s="144"/>
      <c r="B853" s="145"/>
      <c r="C853" s="138" t="n">
        <v>17</v>
      </c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51" t="n">
        <f aca="false">SUM(D853:O853)</f>
        <v>0</v>
      </c>
    </row>
    <row r="854" customFormat="false" ht="30" hidden="false" customHeight="false" outlineLevel="0" collapsed="false">
      <c r="A854" s="136" t="n">
        <v>418</v>
      </c>
      <c r="B854" s="141" t="s">
        <v>825</v>
      </c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0" t="n">
        <f aca="false">SUM(D854:O854)</f>
        <v>0</v>
      </c>
    </row>
    <row r="855" customFormat="false" ht="15" hidden="false" customHeight="false" outlineLevel="0" collapsed="false">
      <c r="A855" s="136" t="n">
        <v>419</v>
      </c>
      <c r="B855" s="141" t="s">
        <v>826</v>
      </c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0" t="n">
        <f aca="false">SUM(D855:O855)</f>
        <v>0</v>
      </c>
    </row>
    <row r="856" customFormat="false" ht="15" hidden="false" customHeight="true" outlineLevel="0" collapsed="false">
      <c r="A856" s="133" t="n">
        <v>4200</v>
      </c>
      <c r="B856" s="134" t="s">
        <v>827</v>
      </c>
      <c r="C856" s="134"/>
      <c r="D856" s="135" t="n">
        <f aca="false">SUM(D857:D865)</f>
        <v>0</v>
      </c>
      <c r="E856" s="135" t="n">
        <f aca="false">SUM(E857:E865)</f>
        <v>0</v>
      </c>
      <c r="F856" s="135" t="n">
        <f aca="false">SUM(F857:F865)</f>
        <v>0</v>
      </c>
      <c r="G856" s="135" t="n">
        <f aca="false">SUM(G857:G865)</f>
        <v>0</v>
      </c>
      <c r="H856" s="135" t="n">
        <f aca="false">SUM(H857:H865)</f>
        <v>0</v>
      </c>
      <c r="I856" s="135" t="n">
        <f aca="false">SUM(I857:I865)</f>
        <v>0</v>
      </c>
      <c r="J856" s="135" t="n">
        <f aca="false">SUM(J857:J865)</f>
        <v>0</v>
      </c>
      <c r="K856" s="135" t="n">
        <f aca="false">SUM(K857:K865)</f>
        <v>0</v>
      </c>
      <c r="L856" s="135" t="n">
        <f aca="false">SUM(L857:L865)</f>
        <v>0</v>
      </c>
      <c r="M856" s="135" t="n">
        <f aca="false">SUM(M857:M865)</f>
        <v>0</v>
      </c>
      <c r="N856" s="135" t="n">
        <f aca="false">SUM(N857:N865)</f>
        <v>0</v>
      </c>
      <c r="O856" s="135" t="n">
        <f aca="false">SUM(O857:O865)</f>
        <v>0</v>
      </c>
      <c r="P856" s="135" t="n">
        <f aca="false">SUM(P857:P865)</f>
        <v>0</v>
      </c>
    </row>
    <row r="857" customFormat="false" ht="15" hidden="false" customHeight="true" outlineLevel="0" collapsed="false">
      <c r="A857" s="144" t="n">
        <v>421</v>
      </c>
      <c r="B857" s="145" t="s">
        <v>828</v>
      </c>
      <c r="C857" s="138" t="n">
        <v>11</v>
      </c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51" t="n">
        <f aca="false">SUM(D857:O857)</f>
        <v>0</v>
      </c>
    </row>
    <row r="858" customFormat="false" ht="15" hidden="false" customHeight="false" outlineLevel="0" collapsed="false">
      <c r="A858" s="144"/>
      <c r="B858" s="145"/>
      <c r="C858" s="138" t="n">
        <v>14</v>
      </c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51" t="n">
        <f aca="false">SUM(D858:O858)</f>
        <v>0</v>
      </c>
    </row>
    <row r="859" customFormat="false" ht="15" hidden="false" customHeight="false" outlineLevel="0" collapsed="false">
      <c r="A859" s="144"/>
      <c r="B859" s="145"/>
      <c r="C859" s="138" t="n">
        <v>15</v>
      </c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51" t="n">
        <f aca="false">SUM(D859:O859)</f>
        <v>0</v>
      </c>
    </row>
    <row r="860" customFormat="false" ht="15" hidden="false" customHeight="false" outlineLevel="0" collapsed="false">
      <c r="A860" s="144"/>
      <c r="B860" s="145"/>
      <c r="C860" s="138" t="n">
        <v>16</v>
      </c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51" t="n">
        <f aca="false">SUM(D860:O860)</f>
        <v>0</v>
      </c>
    </row>
    <row r="861" customFormat="false" ht="15" hidden="false" customHeight="false" outlineLevel="0" collapsed="false">
      <c r="A861" s="144"/>
      <c r="B861" s="145"/>
      <c r="C861" s="138" t="n">
        <v>17</v>
      </c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51" t="n">
        <f aca="false">SUM(D861:O861)</f>
        <v>0</v>
      </c>
    </row>
    <row r="862" customFormat="false" ht="30" hidden="false" customHeight="false" outlineLevel="0" collapsed="false">
      <c r="A862" s="136" t="n">
        <v>422</v>
      </c>
      <c r="B862" s="141" t="s">
        <v>829</v>
      </c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0" t="n">
        <f aca="false">SUM(D862:O862)</f>
        <v>0</v>
      </c>
    </row>
    <row r="863" customFormat="false" ht="30" hidden="false" customHeight="false" outlineLevel="0" collapsed="false">
      <c r="A863" s="136" t="n">
        <v>423</v>
      </c>
      <c r="B863" s="141" t="s">
        <v>830</v>
      </c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0" t="n">
        <f aca="false">SUM(D863:O863)</f>
        <v>0</v>
      </c>
    </row>
    <row r="864" customFormat="false" ht="15" hidden="false" customHeight="false" outlineLevel="0" collapsed="false">
      <c r="A864" s="136" t="n">
        <v>424</v>
      </c>
      <c r="B864" s="141" t="s">
        <v>831</v>
      </c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0" t="n">
        <f aca="false">SUM(D864:O864)</f>
        <v>0</v>
      </c>
    </row>
    <row r="865" customFormat="false" ht="15" hidden="false" customHeight="false" outlineLevel="0" collapsed="false">
      <c r="A865" s="136" t="n">
        <v>425</v>
      </c>
      <c r="B865" s="141" t="s">
        <v>832</v>
      </c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0" t="n">
        <f aca="false">SUM(D865:O865)</f>
        <v>0</v>
      </c>
    </row>
    <row r="866" customFormat="false" ht="15" hidden="false" customHeight="true" outlineLevel="0" collapsed="false">
      <c r="A866" s="133" t="n">
        <v>4300</v>
      </c>
      <c r="B866" s="134" t="s">
        <v>833</v>
      </c>
      <c r="C866" s="134"/>
      <c r="D866" s="135" t="n">
        <f aca="false">SUM(D867:D931)</f>
        <v>0</v>
      </c>
      <c r="E866" s="135" t="n">
        <f aca="false">SUM(E867:E931)</f>
        <v>0</v>
      </c>
      <c r="F866" s="135" t="n">
        <f aca="false">SUM(F867:F931)</f>
        <v>0</v>
      </c>
      <c r="G866" s="135" t="n">
        <f aca="false">SUM(G867:G931)</f>
        <v>0</v>
      </c>
      <c r="H866" s="135" t="n">
        <f aca="false">SUM(H867:H931)</f>
        <v>0</v>
      </c>
      <c r="I866" s="135" t="n">
        <f aca="false">SUM(I867:I931)</f>
        <v>0</v>
      </c>
      <c r="J866" s="135" t="n">
        <f aca="false">SUM(J867:J931)</f>
        <v>0</v>
      </c>
      <c r="K866" s="135" t="n">
        <f aca="false">SUM(K867:K931)</f>
        <v>0</v>
      </c>
      <c r="L866" s="135" t="n">
        <f aca="false">SUM(L867:L931)</f>
        <v>0</v>
      </c>
      <c r="M866" s="135" t="n">
        <f aca="false">SUM(M867:M931)</f>
        <v>0</v>
      </c>
      <c r="N866" s="135" t="n">
        <f aca="false">SUM(N867:N931)</f>
        <v>0</v>
      </c>
      <c r="O866" s="135" t="n">
        <f aca="false">SUM(O867:O931)</f>
        <v>0</v>
      </c>
      <c r="P866" s="135" t="n">
        <f aca="false">SUM(P867:P931)</f>
        <v>0</v>
      </c>
    </row>
    <row r="867" customFormat="false" ht="15" hidden="false" customHeight="true" outlineLevel="0" collapsed="false">
      <c r="A867" s="136" t="n">
        <v>431</v>
      </c>
      <c r="B867" s="137" t="s">
        <v>834</v>
      </c>
      <c r="C867" s="138" t="n">
        <v>11</v>
      </c>
      <c r="D867" s="153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51" t="n">
        <f aca="false">SUM(D867:O867)</f>
        <v>0</v>
      </c>
    </row>
    <row r="868" customFormat="false" ht="15" hidden="false" customHeight="false" outlineLevel="0" collapsed="false">
      <c r="A868" s="136"/>
      <c r="B868" s="137"/>
      <c r="C868" s="138" t="n">
        <v>14</v>
      </c>
      <c r="D868" s="153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51" t="n">
        <f aca="false">SUM(D868:O868)</f>
        <v>0</v>
      </c>
    </row>
    <row r="869" customFormat="false" ht="15" hidden="false" customHeight="false" outlineLevel="0" collapsed="false">
      <c r="A869" s="136"/>
      <c r="B869" s="137"/>
      <c r="C869" s="138" t="n">
        <v>15</v>
      </c>
      <c r="D869" s="153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51" t="n">
        <f aca="false">SUM(D869:O869)</f>
        <v>0</v>
      </c>
    </row>
    <row r="870" customFormat="false" ht="15" hidden="false" customHeight="false" outlineLevel="0" collapsed="false">
      <c r="A870" s="136"/>
      <c r="B870" s="137"/>
      <c r="C870" s="138" t="n">
        <v>16</v>
      </c>
      <c r="D870" s="153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51" t="n">
        <f aca="false">SUM(D870:O870)</f>
        <v>0</v>
      </c>
    </row>
    <row r="871" customFormat="false" ht="15" hidden="false" customHeight="false" outlineLevel="0" collapsed="false">
      <c r="A871" s="136"/>
      <c r="B871" s="137"/>
      <c r="C871" s="138" t="n">
        <v>17</v>
      </c>
      <c r="D871" s="153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51" t="n">
        <f aca="false">SUM(D871:O871)</f>
        <v>0</v>
      </c>
    </row>
    <row r="872" customFormat="false" ht="15" hidden="false" customHeight="false" outlineLevel="0" collapsed="false">
      <c r="A872" s="136"/>
      <c r="B872" s="137"/>
      <c r="C872" s="138" t="n">
        <v>25</v>
      </c>
      <c r="D872" s="153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51" t="n">
        <f aca="false">SUM(D872:O872)</f>
        <v>0</v>
      </c>
    </row>
    <row r="873" customFormat="false" ht="15" hidden="false" customHeight="false" outlineLevel="0" collapsed="false">
      <c r="A873" s="136"/>
      <c r="B873" s="137"/>
      <c r="C873" s="138" t="n">
        <v>26</v>
      </c>
      <c r="D873" s="153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51" t="n">
        <f aca="false">SUM(D873:O873)</f>
        <v>0</v>
      </c>
    </row>
    <row r="874" customFormat="false" ht="15" hidden="false" customHeight="false" outlineLevel="0" collapsed="false">
      <c r="A874" s="136"/>
      <c r="B874" s="137"/>
      <c r="C874" s="138" t="n">
        <v>27</v>
      </c>
      <c r="D874" s="153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51" t="n">
        <f aca="false">SUM(D874:O874)</f>
        <v>0</v>
      </c>
    </row>
    <row r="875" customFormat="false" ht="15" hidden="false" customHeight="true" outlineLevel="0" collapsed="false">
      <c r="A875" s="136" t="n">
        <v>432</v>
      </c>
      <c r="B875" s="137" t="s">
        <v>835</v>
      </c>
      <c r="C875" s="138" t="n">
        <v>11</v>
      </c>
      <c r="D875" s="153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51" t="n">
        <f aca="false">SUM(D875:O875)</f>
        <v>0</v>
      </c>
    </row>
    <row r="876" customFormat="false" ht="15" hidden="false" customHeight="false" outlineLevel="0" collapsed="false">
      <c r="A876" s="136"/>
      <c r="B876" s="137"/>
      <c r="C876" s="138" t="n">
        <v>14</v>
      </c>
      <c r="D876" s="153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51" t="n">
        <f aca="false">SUM(D876:O876)</f>
        <v>0</v>
      </c>
    </row>
    <row r="877" customFormat="false" ht="15" hidden="false" customHeight="false" outlineLevel="0" collapsed="false">
      <c r="A877" s="136"/>
      <c r="B877" s="137"/>
      <c r="C877" s="138" t="n">
        <v>15</v>
      </c>
      <c r="D877" s="153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51" t="n">
        <f aca="false">SUM(D877:O877)</f>
        <v>0</v>
      </c>
    </row>
    <row r="878" customFormat="false" ht="15" hidden="false" customHeight="false" outlineLevel="0" collapsed="false">
      <c r="A878" s="136"/>
      <c r="B878" s="137"/>
      <c r="C878" s="138" t="n">
        <v>16</v>
      </c>
      <c r="D878" s="153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51" t="n">
        <f aca="false">SUM(D878:O878)</f>
        <v>0</v>
      </c>
    </row>
    <row r="879" customFormat="false" ht="15" hidden="false" customHeight="false" outlineLevel="0" collapsed="false">
      <c r="A879" s="136"/>
      <c r="B879" s="137"/>
      <c r="C879" s="138" t="n">
        <v>17</v>
      </c>
      <c r="D879" s="153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51" t="n">
        <f aca="false">SUM(D879:O879)</f>
        <v>0</v>
      </c>
    </row>
    <row r="880" customFormat="false" ht="15" hidden="false" customHeight="false" outlineLevel="0" collapsed="false">
      <c r="A880" s="136"/>
      <c r="B880" s="137"/>
      <c r="C880" s="138" t="n">
        <v>25</v>
      </c>
      <c r="D880" s="153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51" t="n">
        <f aca="false">SUM(D880:O880)</f>
        <v>0</v>
      </c>
    </row>
    <row r="881" customFormat="false" ht="15" hidden="false" customHeight="false" outlineLevel="0" collapsed="false">
      <c r="A881" s="136"/>
      <c r="B881" s="137"/>
      <c r="C881" s="138" t="n">
        <v>26</v>
      </c>
      <c r="D881" s="153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51" t="n">
        <f aca="false">SUM(D881:O881)</f>
        <v>0</v>
      </c>
    </row>
    <row r="882" customFormat="false" ht="15" hidden="false" customHeight="false" outlineLevel="0" collapsed="false">
      <c r="A882" s="136"/>
      <c r="B882" s="137"/>
      <c r="C882" s="138" t="n">
        <v>27</v>
      </c>
      <c r="D882" s="153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51" t="n">
        <f aca="false">SUM(D882:O882)</f>
        <v>0</v>
      </c>
    </row>
    <row r="883" customFormat="false" ht="15" hidden="false" customHeight="true" outlineLevel="0" collapsed="false">
      <c r="A883" s="136" t="n">
        <v>433</v>
      </c>
      <c r="B883" s="137" t="s">
        <v>836</v>
      </c>
      <c r="C883" s="138" t="n">
        <v>11</v>
      </c>
      <c r="D883" s="153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51" t="n">
        <f aca="false">SUM(D883:O883)</f>
        <v>0</v>
      </c>
    </row>
    <row r="884" customFormat="false" ht="15" hidden="false" customHeight="false" outlineLevel="0" collapsed="false">
      <c r="A884" s="136"/>
      <c r="B884" s="137"/>
      <c r="C884" s="138" t="n">
        <v>14</v>
      </c>
      <c r="D884" s="153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51" t="n">
        <f aca="false">SUM(D884:O884)</f>
        <v>0</v>
      </c>
    </row>
    <row r="885" customFormat="false" ht="15" hidden="false" customHeight="false" outlineLevel="0" collapsed="false">
      <c r="A885" s="136"/>
      <c r="B885" s="137"/>
      <c r="C885" s="138" t="n">
        <v>15</v>
      </c>
      <c r="D885" s="153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51" t="n">
        <f aca="false">SUM(D885:O885)</f>
        <v>0</v>
      </c>
    </row>
    <row r="886" customFormat="false" ht="15" hidden="false" customHeight="false" outlineLevel="0" collapsed="false">
      <c r="A886" s="136"/>
      <c r="B886" s="137"/>
      <c r="C886" s="138" t="n">
        <v>16</v>
      </c>
      <c r="D886" s="153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51" t="n">
        <f aca="false">SUM(D886:O886)</f>
        <v>0</v>
      </c>
    </row>
    <row r="887" customFormat="false" ht="15" hidden="false" customHeight="false" outlineLevel="0" collapsed="false">
      <c r="A887" s="136"/>
      <c r="B887" s="137"/>
      <c r="C887" s="138" t="n">
        <v>17</v>
      </c>
      <c r="D887" s="153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51" t="n">
        <f aca="false">SUM(D887:O887)</f>
        <v>0</v>
      </c>
    </row>
    <row r="888" customFormat="false" ht="15" hidden="false" customHeight="false" outlineLevel="0" collapsed="false">
      <c r="A888" s="136"/>
      <c r="B888" s="137"/>
      <c r="C888" s="138" t="n">
        <v>25</v>
      </c>
      <c r="D888" s="153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51" t="n">
        <f aca="false">SUM(D888:O888)</f>
        <v>0</v>
      </c>
    </row>
    <row r="889" customFormat="false" ht="15" hidden="false" customHeight="false" outlineLevel="0" collapsed="false">
      <c r="A889" s="136"/>
      <c r="B889" s="137"/>
      <c r="C889" s="138" t="n">
        <v>26</v>
      </c>
      <c r="D889" s="153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51" t="n">
        <f aca="false">SUM(D889:O889)</f>
        <v>0</v>
      </c>
    </row>
    <row r="890" customFormat="false" ht="15" hidden="false" customHeight="false" outlineLevel="0" collapsed="false">
      <c r="A890" s="136"/>
      <c r="B890" s="137"/>
      <c r="C890" s="138" t="n">
        <v>27</v>
      </c>
      <c r="D890" s="153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51" t="n">
        <f aca="false">SUM(D890:O890)</f>
        <v>0</v>
      </c>
    </row>
    <row r="891" customFormat="false" ht="15" hidden="false" customHeight="true" outlineLevel="0" collapsed="false">
      <c r="A891" s="136" t="n">
        <v>434</v>
      </c>
      <c r="B891" s="137" t="s">
        <v>837</v>
      </c>
      <c r="C891" s="138" t="n">
        <v>11</v>
      </c>
      <c r="D891" s="153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51" t="n">
        <f aca="false">SUM(D891:O891)</f>
        <v>0</v>
      </c>
    </row>
    <row r="892" customFormat="false" ht="15" hidden="false" customHeight="false" outlineLevel="0" collapsed="false">
      <c r="A892" s="136"/>
      <c r="B892" s="137"/>
      <c r="C892" s="138" t="n">
        <v>14</v>
      </c>
      <c r="D892" s="153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51" t="n">
        <f aca="false">SUM(D892:O892)</f>
        <v>0</v>
      </c>
    </row>
    <row r="893" customFormat="false" ht="15" hidden="false" customHeight="false" outlineLevel="0" collapsed="false">
      <c r="A893" s="136"/>
      <c r="B893" s="137"/>
      <c r="C893" s="138" t="n">
        <v>15</v>
      </c>
      <c r="D893" s="153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51" t="n">
        <f aca="false">SUM(D893:O893)</f>
        <v>0</v>
      </c>
    </row>
    <row r="894" customFormat="false" ht="15" hidden="false" customHeight="false" outlineLevel="0" collapsed="false">
      <c r="A894" s="136"/>
      <c r="B894" s="137"/>
      <c r="C894" s="138" t="n">
        <v>16</v>
      </c>
      <c r="D894" s="153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51" t="n">
        <f aca="false">SUM(D894:O894)</f>
        <v>0</v>
      </c>
    </row>
    <row r="895" customFormat="false" ht="15" hidden="false" customHeight="false" outlineLevel="0" collapsed="false">
      <c r="A895" s="136"/>
      <c r="B895" s="137"/>
      <c r="C895" s="138" t="n">
        <v>17</v>
      </c>
      <c r="D895" s="153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51" t="n">
        <f aca="false">SUM(D895:O895)</f>
        <v>0</v>
      </c>
    </row>
    <row r="896" customFormat="false" ht="15" hidden="false" customHeight="false" outlineLevel="0" collapsed="false">
      <c r="A896" s="136"/>
      <c r="B896" s="137"/>
      <c r="C896" s="138" t="n">
        <v>25</v>
      </c>
      <c r="D896" s="153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51" t="n">
        <f aca="false">SUM(D896:O896)</f>
        <v>0</v>
      </c>
    </row>
    <row r="897" customFormat="false" ht="15" hidden="false" customHeight="false" outlineLevel="0" collapsed="false">
      <c r="A897" s="136"/>
      <c r="B897" s="137"/>
      <c r="C897" s="138" t="n">
        <v>26</v>
      </c>
      <c r="D897" s="153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51" t="n">
        <f aca="false">SUM(D897:O897)</f>
        <v>0</v>
      </c>
    </row>
    <row r="898" customFormat="false" ht="15" hidden="false" customHeight="false" outlineLevel="0" collapsed="false">
      <c r="A898" s="136"/>
      <c r="B898" s="137"/>
      <c r="C898" s="138" t="n">
        <v>27</v>
      </c>
      <c r="D898" s="153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51" t="n">
        <f aca="false">SUM(D898:O898)</f>
        <v>0</v>
      </c>
    </row>
    <row r="899" customFormat="false" ht="15" hidden="false" customHeight="true" outlineLevel="0" collapsed="false">
      <c r="A899" s="136" t="n">
        <v>435</v>
      </c>
      <c r="B899" s="137" t="s">
        <v>838</v>
      </c>
      <c r="C899" s="138" t="n">
        <v>11</v>
      </c>
      <c r="D899" s="153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51" t="n">
        <f aca="false">SUM(D899:O899)</f>
        <v>0</v>
      </c>
    </row>
    <row r="900" customFormat="false" ht="15" hidden="false" customHeight="false" outlineLevel="0" collapsed="false">
      <c r="A900" s="136"/>
      <c r="B900" s="137"/>
      <c r="C900" s="138" t="n">
        <v>14</v>
      </c>
      <c r="D900" s="153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51" t="n">
        <f aca="false">SUM(D900:O900)</f>
        <v>0</v>
      </c>
    </row>
    <row r="901" customFormat="false" ht="15" hidden="false" customHeight="false" outlineLevel="0" collapsed="false">
      <c r="A901" s="136"/>
      <c r="B901" s="137"/>
      <c r="C901" s="138" t="n">
        <v>15</v>
      </c>
      <c r="D901" s="153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51" t="n">
        <f aca="false">SUM(D901:O901)</f>
        <v>0</v>
      </c>
    </row>
    <row r="902" customFormat="false" ht="15" hidden="false" customHeight="false" outlineLevel="0" collapsed="false">
      <c r="A902" s="136"/>
      <c r="B902" s="137"/>
      <c r="C902" s="138" t="n">
        <v>16</v>
      </c>
      <c r="D902" s="153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51" t="n">
        <f aca="false">SUM(D902:O902)</f>
        <v>0</v>
      </c>
    </row>
    <row r="903" customFormat="false" ht="15" hidden="false" customHeight="false" outlineLevel="0" collapsed="false">
      <c r="A903" s="136"/>
      <c r="B903" s="137"/>
      <c r="C903" s="138" t="n">
        <v>17</v>
      </c>
      <c r="D903" s="153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51" t="n">
        <f aca="false">SUM(D903:O903)</f>
        <v>0</v>
      </c>
    </row>
    <row r="904" customFormat="false" ht="15" hidden="false" customHeight="false" outlineLevel="0" collapsed="false">
      <c r="A904" s="136"/>
      <c r="B904" s="137"/>
      <c r="C904" s="138" t="n">
        <v>25</v>
      </c>
      <c r="D904" s="153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51" t="n">
        <f aca="false">SUM(D904:O904)</f>
        <v>0</v>
      </c>
    </row>
    <row r="905" customFormat="false" ht="15" hidden="false" customHeight="false" outlineLevel="0" collapsed="false">
      <c r="A905" s="136"/>
      <c r="B905" s="137"/>
      <c r="C905" s="138" t="n">
        <v>26</v>
      </c>
      <c r="D905" s="153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51" t="n">
        <f aca="false">SUM(D905:O905)</f>
        <v>0</v>
      </c>
    </row>
    <row r="906" customFormat="false" ht="15" hidden="false" customHeight="false" outlineLevel="0" collapsed="false">
      <c r="A906" s="136"/>
      <c r="B906" s="137"/>
      <c r="C906" s="138" t="n">
        <v>27</v>
      </c>
      <c r="D906" s="153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51" t="n">
        <f aca="false">SUM(D906:O906)</f>
        <v>0</v>
      </c>
    </row>
    <row r="907" customFormat="false" ht="15" hidden="false" customHeight="true" outlineLevel="0" collapsed="false">
      <c r="A907" s="136" t="n">
        <v>436</v>
      </c>
      <c r="B907" s="137" t="s">
        <v>839</v>
      </c>
      <c r="C907" s="138" t="n">
        <v>11</v>
      </c>
      <c r="D907" s="153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51" t="n">
        <f aca="false">SUM(D907:O907)</f>
        <v>0</v>
      </c>
    </row>
    <row r="908" customFormat="false" ht="15" hidden="false" customHeight="false" outlineLevel="0" collapsed="false">
      <c r="A908" s="136"/>
      <c r="B908" s="137"/>
      <c r="C908" s="138" t="n">
        <v>14</v>
      </c>
      <c r="D908" s="153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51" t="n">
        <f aca="false">SUM(D908:O908)</f>
        <v>0</v>
      </c>
    </row>
    <row r="909" customFormat="false" ht="15" hidden="false" customHeight="false" outlineLevel="0" collapsed="false">
      <c r="A909" s="136"/>
      <c r="B909" s="137"/>
      <c r="C909" s="138" t="n">
        <v>15</v>
      </c>
      <c r="D909" s="153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51" t="n">
        <f aca="false">SUM(D909:O909)</f>
        <v>0</v>
      </c>
    </row>
    <row r="910" customFormat="false" ht="15" hidden="false" customHeight="false" outlineLevel="0" collapsed="false">
      <c r="A910" s="136"/>
      <c r="B910" s="137"/>
      <c r="C910" s="138" t="n">
        <v>16</v>
      </c>
      <c r="D910" s="153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51" t="n">
        <f aca="false">SUM(D910:O910)</f>
        <v>0</v>
      </c>
    </row>
    <row r="911" customFormat="false" ht="15" hidden="false" customHeight="false" outlineLevel="0" collapsed="false">
      <c r="A911" s="136"/>
      <c r="B911" s="137"/>
      <c r="C911" s="138" t="n">
        <v>17</v>
      </c>
      <c r="D911" s="153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51" t="n">
        <f aca="false">SUM(D911:O911)</f>
        <v>0</v>
      </c>
    </row>
    <row r="912" customFormat="false" ht="15" hidden="false" customHeight="false" outlineLevel="0" collapsed="false">
      <c r="A912" s="136"/>
      <c r="B912" s="137"/>
      <c r="C912" s="138" t="n">
        <v>25</v>
      </c>
      <c r="D912" s="153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51" t="n">
        <f aca="false">SUM(D912:O912)</f>
        <v>0</v>
      </c>
    </row>
    <row r="913" customFormat="false" ht="15" hidden="false" customHeight="false" outlineLevel="0" collapsed="false">
      <c r="A913" s="136"/>
      <c r="B913" s="137"/>
      <c r="C913" s="138" t="n">
        <v>26</v>
      </c>
      <c r="D913" s="153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51" t="n">
        <f aca="false">SUM(D913:O913)</f>
        <v>0</v>
      </c>
    </row>
    <row r="914" customFormat="false" ht="15" hidden="false" customHeight="false" outlineLevel="0" collapsed="false">
      <c r="A914" s="136"/>
      <c r="B914" s="137"/>
      <c r="C914" s="138" t="n">
        <v>27</v>
      </c>
      <c r="D914" s="153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51" t="n">
        <f aca="false">SUM(D914:O914)</f>
        <v>0</v>
      </c>
    </row>
    <row r="915" customFormat="false" ht="15" hidden="false" customHeight="true" outlineLevel="0" collapsed="false">
      <c r="A915" s="136" t="n">
        <v>437</v>
      </c>
      <c r="B915" s="137" t="s">
        <v>840</v>
      </c>
      <c r="C915" s="138" t="n">
        <v>11</v>
      </c>
      <c r="D915" s="153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51" t="n">
        <f aca="false">SUM(D915:O915)</f>
        <v>0</v>
      </c>
    </row>
    <row r="916" customFormat="false" ht="15" hidden="false" customHeight="false" outlineLevel="0" collapsed="false">
      <c r="A916" s="136"/>
      <c r="B916" s="137"/>
      <c r="C916" s="138" t="n">
        <v>14</v>
      </c>
      <c r="D916" s="153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51" t="n">
        <f aca="false">SUM(D916:O916)</f>
        <v>0</v>
      </c>
    </row>
    <row r="917" customFormat="false" ht="15" hidden="false" customHeight="false" outlineLevel="0" collapsed="false">
      <c r="A917" s="136"/>
      <c r="B917" s="137"/>
      <c r="C917" s="138" t="n">
        <v>15</v>
      </c>
      <c r="D917" s="153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51" t="n">
        <f aca="false">SUM(D917:O917)</f>
        <v>0</v>
      </c>
    </row>
    <row r="918" customFormat="false" ht="15" hidden="false" customHeight="false" outlineLevel="0" collapsed="false">
      <c r="A918" s="136"/>
      <c r="B918" s="137"/>
      <c r="C918" s="138" t="n">
        <v>16</v>
      </c>
      <c r="D918" s="153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51" t="n">
        <f aca="false">SUM(D918:O918)</f>
        <v>0</v>
      </c>
    </row>
    <row r="919" customFormat="false" ht="15" hidden="false" customHeight="false" outlineLevel="0" collapsed="false">
      <c r="A919" s="136"/>
      <c r="B919" s="137"/>
      <c r="C919" s="138" t="n">
        <v>17</v>
      </c>
      <c r="D919" s="153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51" t="n">
        <f aca="false">SUM(D919:O919)</f>
        <v>0</v>
      </c>
    </row>
    <row r="920" customFormat="false" ht="15" hidden="false" customHeight="false" outlineLevel="0" collapsed="false">
      <c r="A920" s="136"/>
      <c r="B920" s="137"/>
      <c r="C920" s="138" t="n">
        <v>25</v>
      </c>
      <c r="D920" s="153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51" t="n">
        <f aca="false">SUM(D920:O920)</f>
        <v>0</v>
      </c>
    </row>
    <row r="921" customFormat="false" ht="15" hidden="false" customHeight="false" outlineLevel="0" collapsed="false">
      <c r="A921" s="136"/>
      <c r="B921" s="137"/>
      <c r="C921" s="138" t="n">
        <v>26</v>
      </c>
      <c r="D921" s="153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51" t="n">
        <f aca="false">SUM(D921:O921)</f>
        <v>0</v>
      </c>
    </row>
    <row r="922" customFormat="false" ht="15" hidden="false" customHeight="false" outlineLevel="0" collapsed="false">
      <c r="A922" s="136"/>
      <c r="B922" s="137"/>
      <c r="C922" s="138" t="n">
        <v>27</v>
      </c>
      <c r="D922" s="153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51" t="n">
        <f aca="false">SUM(D922:O922)</f>
        <v>0</v>
      </c>
    </row>
    <row r="923" customFormat="false" ht="15" hidden="false" customHeight="false" outlineLevel="0" collapsed="false">
      <c r="A923" s="136" t="n">
        <v>438</v>
      </c>
      <c r="B923" s="141" t="s">
        <v>841</v>
      </c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0" t="n">
        <f aca="false">SUM(D923:O923)</f>
        <v>0</v>
      </c>
    </row>
    <row r="924" customFormat="false" ht="15" hidden="false" customHeight="true" outlineLevel="0" collapsed="false">
      <c r="A924" s="136" t="n">
        <v>439</v>
      </c>
      <c r="B924" s="137" t="s">
        <v>842</v>
      </c>
      <c r="C924" s="138" t="n">
        <v>11</v>
      </c>
      <c r="D924" s="153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51" t="n">
        <f aca="false">SUM(D924:O924)</f>
        <v>0</v>
      </c>
    </row>
    <row r="925" customFormat="false" ht="15" hidden="false" customHeight="false" outlineLevel="0" collapsed="false">
      <c r="A925" s="136"/>
      <c r="B925" s="137"/>
      <c r="C925" s="138" t="n">
        <v>14</v>
      </c>
      <c r="D925" s="153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51" t="n">
        <f aca="false">SUM(D925:O925)</f>
        <v>0</v>
      </c>
    </row>
    <row r="926" customFormat="false" ht="15" hidden="false" customHeight="false" outlineLevel="0" collapsed="false">
      <c r="A926" s="136"/>
      <c r="B926" s="137"/>
      <c r="C926" s="138" t="n">
        <v>15</v>
      </c>
      <c r="D926" s="153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51" t="n">
        <f aca="false">SUM(D926:O926)</f>
        <v>0</v>
      </c>
    </row>
    <row r="927" customFormat="false" ht="15" hidden="false" customHeight="false" outlineLevel="0" collapsed="false">
      <c r="A927" s="136"/>
      <c r="B927" s="137"/>
      <c r="C927" s="138" t="n">
        <v>16</v>
      </c>
      <c r="D927" s="153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51" t="n">
        <f aca="false">SUM(D927:O927)</f>
        <v>0</v>
      </c>
    </row>
    <row r="928" customFormat="false" ht="15" hidden="false" customHeight="false" outlineLevel="0" collapsed="false">
      <c r="A928" s="136"/>
      <c r="B928" s="137"/>
      <c r="C928" s="138" t="n">
        <v>17</v>
      </c>
      <c r="D928" s="153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51" t="n">
        <f aca="false">SUM(D928:O928)</f>
        <v>0</v>
      </c>
    </row>
    <row r="929" customFormat="false" ht="15" hidden="false" customHeight="false" outlineLevel="0" collapsed="false">
      <c r="A929" s="136"/>
      <c r="B929" s="137"/>
      <c r="C929" s="138" t="n">
        <v>25</v>
      </c>
      <c r="D929" s="153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51" t="n">
        <f aca="false">SUM(D929:O929)</f>
        <v>0</v>
      </c>
    </row>
    <row r="930" customFormat="false" ht="15" hidden="false" customHeight="false" outlineLevel="0" collapsed="false">
      <c r="A930" s="136"/>
      <c r="B930" s="137"/>
      <c r="C930" s="138" t="n">
        <v>26</v>
      </c>
      <c r="D930" s="153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51" t="n">
        <f aca="false">SUM(D930:O930)</f>
        <v>0</v>
      </c>
    </row>
    <row r="931" customFormat="false" ht="15" hidden="false" customHeight="false" outlineLevel="0" collapsed="false">
      <c r="A931" s="136"/>
      <c r="B931" s="137"/>
      <c r="C931" s="138" t="n">
        <v>27</v>
      </c>
      <c r="D931" s="153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51" t="n">
        <f aca="false">SUM(D931:O931)</f>
        <v>0</v>
      </c>
    </row>
    <row r="932" customFormat="false" ht="15" hidden="false" customHeight="true" outlineLevel="0" collapsed="false">
      <c r="A932" s="133" t="n">
        <v>4400</v>
      </c>
      <c r="B932" s="134" t="s">
        <v>843</v>
      </c>
      <c r="C932" s="134"/>
      <c r="D932" s="135" t="n">
        <f aca="false">SUM(D933:D996)</f>
        <v>40000</v>
      </c>
      <c r="E932" s="135" t="n">
        <f aca="false">SUM(E933:E996)</f>
        <v>40000</v>
      </c>
      <c r="F932" s="135" t="n">
        <f aca="false">SUM(F933:F996)</f>
        <v>40000</v>
      </c>
      <c r="G932" s="135" t="n">
        <f aca="false">SUM(G933:G996)</f>
        <v>40000</v>
      </c>
      <c r="H932" s="135" t="n">
        <f aca="false">SUM(H933:H996)</f>
        <v>40000</v>
      </c>
      <c r="I932" s="135" t="n">
        <f aca="false">SUM(I933:I996)</f>
        <v>40000</v>
      </c>
      <c r="J932" s="135" t="n">
        <f aca="false">SUM(J933:J996)</f>
        <v>40000</v>
      </c>
      <c r="K932" s="135" t="n">
        <f aca="false">SUM(K933:K996)</f>
        <v>40000</v>
      </c>
      <c r="L932" s="135" t="n">
        <f aca="false">SUM(L933:L996)</f>
        <v>40000</v>
      </c>
      <c r="M932" s="135" t="n">
        <f aca="false">SUM(M933:M996)</f>
        <v>40000</v>
      </c>
      <c r="N932" s="135" t="n">
        <f aca="false">SUM(N933:N996)</f>
        <v>40000</v>
      </c>
      <c r="O932" s="135" t="n">
        <f aca="false">SUM(O933:O996)</f>
        <v>40000</v>
      </c>
      <c r="P932" s="135" t="n">
        <f aca="false">SUM(P933:P996)</f>
        <v>480000</v>
      </c>
    </row>
    <row r="933" customFormat="false" ht="15" hidden="false" customHeight="true" outlineLevel="0" collapsed="false">
      <c r="A933" s="136" t="n">
        <v>441</v>
      </c>
      <c r="B933" s="137" t="s">
        <v>844</v>
      </c>
      <c r="C933" s="138" t="n">
        <v>11</v>
      </c>
      <c r="D933" s="153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51" t="n">
        <f aca="false">SUM(D933:O933)</f>
        <v>0</v>
      </c>
    </row>
    <row r="934" customFormat="false" ht="15" hidden="false" customHeight="false" outlineLevel="0" collapsed="false">
      <c r="A934" s="136"/>
      <c r="B934" s="137"/>
      <c r="C934" s="138" t="n">
        <v>14</v>
      </c>
      <c r="D934" s="153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51" t="n">
        <f aca="false">SUM(D934:O934)</f>
        <v>0</v>
      </c>
    </row>
    <row r="935" customFormat="false" ht="15" hidden="false" customHeight="false" outlineLevel="0" collapsed="false">
      <c r="A935" s="136"/>
      <c r="B935" s="137"/>
      <c r="C935" s="138" t="n">
        <v>15</v>
      </c>
      <c r="D935" s="153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51" t="n">
        <f aca="false">SUM(D935:O935)</f>
        <v>0</v>
      </c>
    </row>
    <row r="936" customFormat="false" ht="15" hidden="false" customHeight="false" outlineLevel="0" collapsed="false">
      <c r="A936" s="136"/>
      <c r="B936" s="137"/>
      <c r="C936" s="138" t="n">
        <v>16</v>
      </c>
      <c r="D936" s="153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51" t="n">
        <f aca="false">SUM(D936:O936)</f>
        <v>0</v>
      </c>
    </row>
    <row r="937" customFormat="false" ht="15" hidden="false" customHeight="false" outlineLevel="0" collapsed="false">
      <c r="A937" s="136"/>
      <c r="B937" s="137"/>
      <c r="C937" s="138" t="n">
        <v>17</v>
      </c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1" t="n">
        <f aca="false">SUM(D937:O937)</f>
        <v>0</v>
      </c>
    </row>
    <row r="938" customFormat="false" ht="15" hidden="false" customHeight="false" outlineLevel="0" collapsed="false">
      <c r="A938" s="136"/>
      <c r="B938" s="137"/>
      <c r="C938" s="138" t="n">
        <v>25</v>
      </c>
      <c r="D938" s="153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51" t="n">
        <f aca="false">SUM(D938:O938)</f>
        <v>0</v>
      </c>
    </row>
    <row r="939" customFormat="false" ht="15" hidden="false" customHeight="false" outlineLevel="0" collapsed="false">
      <c r="A939" s="136"/>
      <c r="B939" s="137"/>
      <c r="C939" s="138" t="n">
        <v>26</v>
      </c>
      <c r="D939" s="153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51" t="n">
        <f aca="false">SUM(D939:O939)</f>
        <v>0</v>
      </c>
    </row>
    <row r="940" customFormat="false" ht="15" hidden="false" customHeight="false" outlineLevel="0" collapsed="false">
      <c r="A940" s="136"/>
      <c r="B940" s="137"/>
      <c r="C940" s="138" t="n">
        <v>27</v>
      </c>
      <c r="D940" s="153" t="n">
        <v>40000</v>
      </c>
      <c r="E940" s="153" t="n">
        <v>40000</v>
      </c>
      <c r="F940" s="153" t="n">
        <v>40000</v>
      </c>
      <c r="G940" s="153" t="n">
        <v>40000</v>
      </c>
      <c r="H940" s="153" t="n">
        <v>40000</v>
      </c>
      <c r="I940" s="153" t="n">
        <v>40000</v>
      </c>
      <c r="J940" s="153" t="n">
        <v>40000</v>
      </c>
      <c r="K940" s="153" t="n">
        <v>40000</v>
      </c>
      <c r="L940" s="153" t="n">
        <v>40000</v>
      </c>
      <c r="M940" s="153" t="n">
        <v>40000</v>
      </c>
      <c r="N940" s="153" t="n">
        <v>40000</v>
      </c>
      <c r="O940" s="153" t="n">
        <v>40000</v>
      </c>
      <c r="P940" s="151" t="n">
        <f aca="false">SUM(D940:O940)</f>
        <v>480000</v>
      </c>
    </row>
    <row r="941" customFormat="false" ht="15" hidden="false" customHeight="true" outlineLevel="0" collapsed="false">
      <c r="A941" s="136" t="n">
        <v>442</v>
      </c>
      <c r="B941" s="137" t="s">
        <v>845</v>
      </c>
      <c r="C941" s="138" t="n">
        <v>11</v>
      </c>
      <c r="D941" s="153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51" t="n">
        <f aca="false">SUM(D941:O941)</f>
        <v>0</v>
      </c>
    </row>
    <row r="942" customFormat="false" ht="15" hidden="false" customHeight="false" outlineLevel="0" collapsed="false">
      <c r="A942" s="136"/>
      <c r="B942" s="137"/>
      <c r="C942" s="138" t="n">
        <v>14</v>
      </c>
      <c r="D942" s="153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51" t="n">
        <f aca="false">SUM(D942:O942)</f>
        <v>0</v>
      </c>
    </row>
    <row r="943" customFormat="false" ht="15" hidden="false" customHeight="false" outlineLevel="0" collapsed="false">
      <c r="A943" s="136"/>
      <c r="B943" s="137"/>
      <c r="C943" s="138" t="n">
        <v>15</v>
      </c>
      <c r="D943" s="153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51" t="n">
        <f aca="false">SUM(D943:O943)</f>
        <v>0</v>
      </c>
    </row>
    <row r="944" customFormat="false" ht="15" hidden="false" customHeight="false" outlineLevel="0" collapsed="false">
      <c r="A944" s="136"/>
      <c r="B944" s="137"/>
      <c r="C944" s="138" t="n">
        <v>16</v>
      </c>
      <c r="D944" s="153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51" t="n">
        <f aca="false">SUM(D944:O944)</f>
        <v>0</v>
      </c>
    </row>
    <row r="945" customFormat="false" ht="15" hidden="false" customHeight="false" outlineLevel="0" collapsed="false">
      <c r="A945" s="136"/>
      <c r="B945" s="137"/>
      <c r="C945" s="138" t="n">
        <v>17</v>
      </c>
      <c r="D945" s="153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51" t="n">
        <f aca="false">SUM(D945:O945)</f>
        <v>0</v>
      </c>
    </row>
    <row r="946" customFormat="false" ht="15" hidden="false" customHeight="false" outlineLevel="0" collapsed="false">
      <c r="A946" s="136"/>
      <c r="B946" s="137"/>
      <c r="C946" s="138" t="n">
        <v>25</v>
      </c>
      <c r="D946" s="153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51" t="n">
        <f aca="false">SUM(D946:O946)</f>
        <v>0</v>
      </c>
    </row>
    <row r="947" customFormat="false" ht="15" hidden="false" customHeight="false" outlineLevel="0" collapsed="false">
      <c r="A947" s="136"/>
      <c r="B947" s="137"/>
      <c r="C947" s="138" t="n">
        <v>26</v>
      </c>
      <c r="D947" s="153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51" t="n">
        <f aca="false">SUM(D947:O947)</f>
        <v>0</v>
      </c>
    </row>
    <row r="948" customFormat="false" ht="15" hidden="false" customHeight="false" outlineLevel="0" collapsed="false">
      <c r="A948" s="136"/>
      <c r="B948" s="137"/>
      <c r="C948" s="138" t="n">
        <v>27</v>
      </c>
      <c r="D948" s="153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51" t="n">
        <f aca="false">SUM(D948:O948)</f>
        <v>0</v>
      </c>
    </row>
    <row r="949" customFormat="false" ht="15" hidden="false" customHeight="true" outlineLevel="0" collapsed="false">
      <c r="A949" s="136" t="n">
        <v>443</v>
      </c>
      <c r="B949" s="137" t="s">
        <v>846</v>
      </c>
      <c r="C949" s="138" t="n">
        <v>11</v>
      </c>
      <c r="D949" s="153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51" t="n">
        <f aca="false">SUM(D949:O949)</f>
        <v>0</v>
      </c>
    </row>
    <row r="950" customFormat="false" ht="15" hidden="false" customHeight="false" outlineLevel="0" collapsed="false">
      <c r="A950" s="136"/>
      <c r="B950" s="137"/>
      <c r="C950" s="138" t="n">
        <v>14</v>
      </c>
      <c r="D950" s="153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51" t="n">
        <f aca="false">SUM(D950:O950)</f>
        <v>0</v>
      </c>
    </row>
    <row r="951" customFormat="false" ht="15" hidden="false" customHeight="false" outlineLevel="0" collapsed="false">
      <c r="A951" s="136"/>
      <c r="B951" s="137"/>
      <c r="C951" s="138" t="n">
        <v>15</v>
      </c>
      <c r="D951" s="153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51" t="n">
        <f aca="false">SUM(D951:O951)</f>
        <v>0</v>
      </c>
    </row>
    <row r="952" customFormat="false" ht="15" hidden="false" customHeight="false" outlineLevel="0" collapsed="false">
      <c r="A952" s="136"/>
      <c r="B952" s="137"/>
      <c r="C952" s="138" t="n">
        <v>16</v>
      </c>
      <c r="D952" s="153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51" t="n">
        <f aca="false">SUM(D952:O952)</f>
        <v>0</v>
      </c>
    </row>
    <row r="953" customFormat="false" ht="15" hidden="false" customHeight="false" outlineLevel="0" collapsed="false">
      <c r="A953" s="136"/>
      <c r="B953" s="137"/>
      <c r="C953" s="138" t="n">
        <v>17</v>
      </c>
      <c r="D953" s="153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51" t="n">
        <f aca="false">SUM(D953:O953)</f>
        <v>0</v>
      </c>
    </row>
    <row r="954" customFormat="false" ht="15" hidden="false" customHeight="false" outlineLevel="0" collapsed="false">
      <c r="A954" s="136"/>
      <c r="B954" s="137"/>
      <c r="C954" s="138" t="n">
        <v>25</v>
      </c>
      <c r="D954" s="153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51" t="n">
        <f aca="false">SUM(D954:O954)</f>
        <v>0</v>
      </c>
    </row>
    <row r="955" customFormat="false" ht="15" hidden="false" customHeight="false" outlineLevel="0" collapsed="false">
      <c r="A955" s="136"/>
      <c r="B955" s="137"/>
      <c r="C955" s="138" t="n">
        <v>26</v>
      </c>
      <c r="D955" s="153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51" t="n">
        <f aca="false">SUM(D955:O955)</f>
        <v>0</v>
      </c>
    </row>
    <row r="956" customFormat="false" ht="15" hidden="false" customHeight="false" outlineLevel="0" collapsed="false">
      <c r="A956" s="136"/>
      <c r="B956" s="137"/>
      <c r="C956" s="138" t="n">
        <v>27</v>
      </c>
      <c r="D956" s="153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51" t="n">
        <f aca="false">SUM(D956:O956)</f>
        <v>0</v>
      </c>
    </row>
    <row r="957" customFormat="false" ht="15" hidden="false" customHeight="true" outlineLevel="0" collapsed="false">
      <c r="A957" s="136" t="n">
        <v>444</v>
      </c>
      <c r="B957" s="137" t="s">
        <v>847</v>
      </c>
      <c r="C957" s="138" t="n">
        <v>11</v>
      </c>
      <c r="D957" s="153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51" t="n">
        <f aca="false">SUM(D957:O957)</f>
        <v>0</v>
      </c>
    </row>
    <row r="958" customFormat="false" ht="15" hidden="false" customHeight="false" outlineLevel="0" collapsed="false">
      <c r="A958" s="136"/>
      <c r="B958" s="137"/>
      <c r="C958" s="138" t="n">
        <v>14</v>
      </c>
      <c r="D958" s="153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51" t="n">
        <f aca="false">SUM(D958:O958)</f>
        <v>0</v>
      </c>
    </row>
    <row r="959" customFormat="false" ht="15" hidden="false" customHeight="false" outlineLevel="0" collapsed="false">
      <c r="A959" s="136"/>
      <c r="B959" s="137"/>
      <c r="C959" s="138" t="n">
        <v>15</v>
      </c>
      <c r="D959" s="153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51" t="n">
        <f aca="false">SUM(D959:O959)</f>
        <v>0</v>
      </c>
    </row>
    <row r="960" customFormat="false" ht="15" hidden="false" customHeight="false" outlineLevel="0" collapsed="false">
      <c r="A960" s="136"/>
      <c r="B960" s="137"/>
      <c r="C960" s="138" t="n">
        <v>16</v>
      </c>
      <c r="D960" s="153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51" t="n">
        <f aca="false">SUM(D960:O960)</f>
        <v>0</v>
      </c>
    </row>
    <row r="961" customFormat="false" ht="15" hidden="false" customHeight="false" outlineLevel="0" collapsed="false">
      <c r="A961" s="136"/>
      <c r="B961" s="137"/>
      <c r="C961" s="138" t="n">
        <v>17</v>
      </c>
      <c r="D961" s="153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51" t="n">
        <f aca="false">SUM(D961:O961)</f>
        <v>0</v>
      </c>
    </row>
    <row r="962" customFormat="false" ht="15" hidden="false" customHeight="false" outlineLevel="0" collapsed="false">
      <c r="A962" s="136"/>
      <c r="B962" s="137"/>
      <c r="C962" s="138" t="n">
        <v>25</v>
      </c>
      <c r="D962" s="153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51" t="n">
        <f aca="false">SUM(D962:O962)</f>
        <v>0</v>
      </c>
    </row>
    <row r="963" customFormat="false" ht="15" hidden="false" customHeight="false" outlineLevel="0" collapsed="false">
      <c r="A963" s="136"/>
      <c r="B963" s="137"/>
      <c r="C963" s="138" t="n">
        <v>26</v>
      </c>
      <c r="D963" s="153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51" t="n">
        <f aca="false">SUM(D963:O963)</f>
        <v>0</v>
      </c>
    </row>
    <row r="964" customFormat="false" ht="15" hidden="false" customHeight="false" outlineLevel="0" collapsed="false">
      <c r="A964" s="136"/>
      <c r="B964" s="137"/>
      <c r="C964" s="138" t="n">
        <v>27</v>
      </c>
      <c r="D964" s="153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51" t="n">
        <f aca="false">SUM(D964:O964)</f>
        <v>0</v>
      </c>
    </row>
    <row r="965" customFormat="false" ht="15" hidden="false" customHeight="true" outlineLevel="0" collapsed="false">
      <c r="A965" s="136" t="n">
        <v>445</v>
      </c>
      <c r="B965" s="137" t="s">
        <v>848</v>
      </c>
      <c r="C965" s="138" t="n">
        <v>11</v>
      </c>
      <c r="D965" s="153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51" t="n">
        <f aca="false">SUM(D965:O965)</f>
        <v>0</v>
      </c>
    </row>
    <row r="966" customFormat="false" ht="15" hidden="false" customHeight="false" outlineLevel="0" collapsed="false">
      <c r="A966" s="136"/>
      <c r="B966" s="137"/>
      <c r="C966" s="138" t="n">
        <v>14</v>
      </c>
      <c r="D966" s="153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51" t="n">
        <f aca="false">SUM(D966:O966)</f>
        <v>0</v>
      </c>
    </row>
    <row r="967" customFormat="false" ht="15" hidden="false" customHeight="false" outlineLevel="0" collapsed="false">
      <c r="A967" s="136"/>
      <c r="B967" s="137"/>
      <c r="C967" s="138" t="n">
        <v>15</v>
      </c>
      <c r="D967" s="153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51" t="n">
        <f aca="false">SUM(D967:O967)</f>
        <v>0</v>
      </c>
    </row>
    <row r="968" customFormat="false" ht="15" hidden="false" customHeight="false" outlineLevel="0" collapsed="false">
      <c r="A968" s="136"/>
      <c r="B968" s="137"/>
      <c r="C968" s="138" t="n">
        <v>16</v>
      </c>
      <c r="D968" s="153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51" t="n">
        <f aca="false">SUM(D968:O968)</f>
        <v>0</v>
      </c>
    </row>
    <row r="969" customFormat="false" ht="15" hidden="false" customHeight="false" outlineLevel="0" collapsed="false">
      <c r="A969" s="136"/>
      <c r="B969" s="137"/>
      <c r="C969" s="138" t="n">
        <v>17</v>
      </c>
      <c r="D969" s="153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51" t="n">
        <f aca="false">SUM(D969:O969)</f>
        <v>0</v>
      </c>
    </row>
    <row r="970" customFormat="false" ht="15" hidden="false" customHeight="false" outlineLevel="0" collapsed="false">
      <c r="A970" s="136"/>
      <c r="B970" s="137"/>
      <c r="C970" s="138" t="n">
        <v>25</v>
      </c>
      <c r="D970" s="153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51" t="n">
        <f aca="false">SUM(D970:O970)</f>
        <v>0</v>
      </c>
    </row>
    <row r="971" customFormat="false" ht="15" hidden="false" customHeight="false" outlineLevel="0" collapsed="false">
      <c r="A971" s="136"/>
      <c r="B971" s="137"/>
      <c r="C971" s="138" t="n">
        <v>26</v>
      </c>
      <c r="D971" s="153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51" t="n">
        <f aca="false">SUM(D971:O971)</f>
        <v>0</v>
      </c>
    </row>
    <row r="972" customFormat="false" ht="15" hidden="false" customHeight="false" outlineLevel="0" collapsed="false">
      <c r="A972" s="136"/>
      <c r="B972" s="137"/>
      <c r="C972" s="138" t="n">
        <v>27</v>
      </c>
      <c r="D972" s="153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51" t="n">
        <f aca="false">SUM(D972:O972)</f>
        <v>0</v>
      </c>
    </row>
    <row r="973" customFormat="false" ht="15" hidden="false" customHeight="true" outlineLevel="0" collapsed="false">
      <c r="A973" s="136" t="n">
        <v>446</v>
      </c>
      <c r="B973" s="137" t="s">
        <v>849</v>
      </c>
      <c r="C973" s="138" t="n">
        <v>11</v>
      </c>
      <c r="D973" s="153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51" t="n">
        <f aca="false">SUM(D973:O973)</f>
        <v>0</v>
      </c>
    </row>
    <row r="974" customFormat="false" ht="15" hidden="false" customHeight="false" outlineLevel="0" collapsed="false">
      <c r="A974" s="136"/>
      <c r="B974" s="137"/>
      <c r="C974" s="138" t="n">
        <v>14</v>
      </c>
      <c r="D974" s="153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51" t="n">
        <f aca="false">SUM(D974:O974)</f>
        <v>0</v>
      </c>
    </row>
    <row r="975" customFormat="false" ht="15" hidden="false" customHeight="false" outlineLevel="0" collapsed="false">
      <c r="A975" s="136"/>
      <c r="B975" s="137"/>
      <c r="C975" s="138" t="n">
        <v>15</v>
      </c>
      <c r="D975" s="153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51" t="n">
        <f aca="false">SUM(D975:O975)</f>
        <v>0</v>
      </c>
    </row>
    <row r="976" customFormat="false" ht="15" hidden="false" customHeight="false" outlineLevel="0" collapsed="false">
      <c r="A976" s="136"/>
      <c r="B976" s="137"/>
      <c r="C976" s="138" t="n">
        <v>16</v>
      </c>
      <c r="D976" s="153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51" t="n">
        <f aca="false">SUM(D976:O976)</f>
        <v>0</v>
      </c>
    </row>
    <row r="977" customFormat="false" ht="15" hidden="false" customHeight="false" outlineLevel="0" collapsed="false">
      <c r="A977" s="136"/>
      <c r="B977" s="137"/>
      <c r="C977" s="138" t="n">
        <v>17</v>
      </c>
      <c r="D977" s="153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51" t="n">
        <f aca="false">SUM(D977:O977)</f>
        <v>0</v>
      </c>
    </row>
    <row r="978" customFormat="false" ht="15" hidden="false" customHeight="false" outlineLevel="0" collapsed="false">
      <c r="A978" s="136"/>
      <c r="B978" s="137"/>
      <c r="C978" s="138" t="n">
        <v>25</v>
      </c>
      <c r="D978" s="153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51" t="n">
        <f aca="false">SUM(D978:O978)</f>
        <v>0</v>
      </c>
    </row>
    <row r="979" customFormat="false" ht="15" hidden="false" customHeight="false" outlineLevel="0" collapsed="false">
      <c r="A979" s="136"/>
      <c r="B979" s="137"/>
      <c r="C979" s="138" t="n">
        <v>26</v>
      </c>
      <c r="D979" s="153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51" t="n">
        <f aca="false">SUM(D979:O979)</f>
        <v>0</v>
      </c>
    </row>
    <row r="980" customFormat="false" ht="15" hidden="false" customHeight="false" outlineLevel="0" collapsed="false">
      <c r="A980" s="136"/>
      <c r="B980" s="137"/>
      <c r="C980" s="138" t="n">
        <v>27</v>
      </c>
      <c r="D980" s="153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51" t="n">
        <f aca="false">SUM(D980:O980)</f>
        <v>0</v>
      </c>
    </row>
    <row r="981" customFormat="false" ht="15" hidden="false" customHeight="true" outlineLevel="0" collapsed="false">
      <c r="A981" s="136" t="n">
        <v>447</v>
      </c>
      <c r="B981" s="137" t="s">
        <v>850</v>
      </c>
      <c r="C981" s="138" t="n">
        <v>11</v>
      </c>
      <c r="D981" s="153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51" t="n">
        <f aca="false">SUM(D981:O981)</f>
        <v>0</v>
      </c>
    </row>
    <row r="982" customFormat="false" ht="15" hidden="false" customHeight="false" outlineLevel="0" collapsed="false">
      <c r="A982" s="136"/>
      <c r="B982" s="137"/>
      <c r="C982" s="138" t="n">
        <v>14</v>
      </c>
      <c r="D982" s="153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51" t="n">
        <f aca="false">SUM(D982:O982)</f>
        <v>0</v>
      </c>
    </row>
    <row r="983" customFormat="false" ht="15" hidden="false" customHeight="false" outlineLevel="0" collapsed="false">
      <c r="A983" s="136"/>
      <c r="B983" s="137"/>
      <c r="C983" s="138" t="n">
        <v>15</v>
      </c>
      <c r="D983" s="153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51" t="n">
        <f aca="false">SUM(D983:O983)</f>
        <v>0</v>
      </c>
    </row>
    <row r="984" customFormat="false" ht="15" hidden="false" customHeight="false" outlineLevel="0" collapsed="false">
      <c r="A984" s="136"/>
      <c r="B984" s="137"/>
      <c r="C984" s="138" t="n">
        <v>16</v>
      </c>
      <c r="D984" s="153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51" t="n">
        <f aca="false">SUM(D984:O984)</f>
        <v>0</v>
      </c>
    </row>
    <row r="985" customFormat="false" ht="15" hidden="false" customHeight="false" outlineLevel="0" collapsed="false">
      <c r="A985" s="136"/>
      <c r="B985" s="137"/>
      <c r="C985" s="138" t="n">
        <v>17</v>
      </c>
      <c r="D985" s="153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51" t="n">
        <f aca="false">SUM(D985:O985)</f>
        <v>0</v>
      </c>
    </row>
    <row r="986" customFormat="false" ht="15" hidden="false" customHeight="false" outlineLevel="0" collapsed="false">
      <c r="A986" s="136"/>
      <c r="B986" s="137"/>
      <c r="C986" s="138" t="n">
        <v>25</v>
      </c>
      <c r="D986" s="153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51" t="n">
        <f aca="false">SUM(D986:O986)</f>
        <v>0</v>
      </c>
    </row>
    <row r="987" customFormat="false" ht="15" hidden="false" customHeight="false" outlineLevel="0" collapsed="false">
      <c r="A987" s="136"/>
      <c r="B987" s="137"/>
      <c r="C987" s="138" t="n">
        <v>26</v>
      </c>
      <c r="D987" s="153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51" t="n">
        <f aca="false">SUM(D987:O987)</f>
        <v>0</v>
      </c>
    </row>
    <row r="988" customFormat="false" ht="15" hidden="false" customHeight="false" outlineLevel="0" collapsed="false">
      <c r="A988" s="136"/>
      <c r="B988" s="137"/>
      <c r="C988" s="138" t="n">
        <v>27</v>
      </c>
      <c r="D988" s="153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51" t="n">
        <f aca="false">SUM(D988:O988)</f>
        <v>0</v>
      </c>
    </row>
    <row r="989" customFormat="false" ht="15" hidden="false" customHeight="true" outlineLevel="0" collapsed="false">
      <c r="A989" s="136" t="n">
        <v>448</v>
      </c>
      <c r="B989" s="137" t="s">
        <v>851</v>
      </c>
      <c r="C989" s="138" t="n">
        <v>11</v>
      </c>
      <c r="D989" s="153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51" t="n">
        <f aca="false">SUM(D989:O989)</f>
        <v>0</v>
      </c>
    </row>
    <row r="990" customFormat="false" ht="15" hidden="false" customHeight="false" outlineLevel="0" collapsed="false">
      <c r="A990" s="136"/>
      <c r="B990" s="137"/>
      <c r="C990" s="138" t="n">
        <v>14</v>
      </c>
      <c r="D990" s="153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51" t="n">
        <f aca="false">SUM(D990:O990)</f>
        <v>0</v>
      </c>
    </row>
    <row r="991" customFormat="false" ht="15" hidden="false" customHeight="false" outlineLevel="0" collapsed="false">
      <c r="A991" s="136"/>
      <c r="B991" s="137"/>
      <c r="C991" s="138" t="n">
        <v>15</v>
      </c>
      <c r="D991" s="153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51" t="n">
        <f aca="false">SUM(D991:O991)</f>
        <v>0</v>
      </c>
    </row>
    <row r="992" customFormat="false" ht="15" hidden="false" customHeight="false" outlineLevel="0" collapsed="false">
      <c r="A992" s="136"/>
      <c r="B992" s="137"/>
      <c r="C992" s="138" t="n">
        <v>16</v>
      </c>
      <c r="D992" s="153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51" t="n">
        <f aca="false">SUM(D992:O992)</f>
        <v>0</v>
      </c>
    </row>
    <row r="993" customFormat="false" ht="15" hidden="false" customHeight="false" outlineLevel="0" collapsed="false">
      <c r="A993" s="136"/>
      <c r="B993" s="137"/>
      <c r="C993" s="138" t="n">
        <v>17</v>
      </c>
      <c r="D993" s="153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51" t="n">
        <f aca="false">SUM(D993:O993)</f>
        <v>0</v>
      </c>
    </row>
    <row r="994" customFormat="false" ht="15" hidden="false" customHeight="false" outlineLevel="0" collapsed="false">
      <c r="A994" s="136"/>
      <c r="B994" s="137"/>
      <c r="C994" s="138" t="n">
        <v>25</v>
      </c>
      <c r="D994" s="153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51" t="n">
        <f aca="false">SUM(D994:O994)</f>
        <v>0</v>
      </c>
    </row>
    <row r="995" customFormat="false" ht="15" hidden="false" customHeight="false" outlineLevel="0" collapsed="false">
      <c r="A995" s="136"/>
      <c r="B995" s="137"/>
      <c r="C995" s="138" t="n">
        <v>26</v>
      </c>
      <c r="D995" s="153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51" t="n">
        <f aca="false">SUM(D995:O995)</f>
        <v>0</v>
      </c>
    </row>
    <row r="996" customFormat="false" ht="15" hidden="false" customHeight="false" outlineLevel="0" collapsed="false">
      <c r="A996" s="136"/>
      <c r="B996" s="137"/>
      <c r="C996" s="138" t="n">
        <v>27</v>
      </c>
      <c r="D996" s="153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51" t="n">
        <f aca="false">SUM(D996:O996)</f>
        <v>0</v>
      </c>
    </row>
    <row r="997" customFormat="false" ht="15" hidden="false" customHeight="true" outlineLevel="0" collapsed="false">
      <c r="A997" s="133" t="n">
        <v>4500</v>
      </c>
      <c r="B997" s="134" t="s">
        <v>852</v>
      </c>
      <c r="C997" s="134"/>
      <c r="D997" s="135" t="n">
        <f aca="false">SUM(D998:D1012)</f>
        <v>0</v>
      </c>
      <c r="E997" s="135" t="n">
        <f aca="false">SUM(E998:E1012)</f>
        <v>0</v>
      </c>
      <c r="F997" s="135" t="n">
        <f aca="false">SUM(F998:F1012)</f>
        <v>0</v>
      </c>
      <c r="G997" s="135" t="n">
        <f aca="false">SUM(G998:G1012)</f>
        <v>0</v>
      </c>
      <c r="H997" s="135" t="n">
        <f aca="false">SUM(H998:H1012)</f>
        <v>0</v>
      </c>
      <c r="I997" s="135" t="n">
        <f aca="false">SUM(I998:I1012)</f>
        <v>0</v>
      </c>
      <c r="J997" s="135" t="n">
        <f aca="false">SUM(J998:J1012)</f>
        <v>0</v>
      </c>
      <c r="K997" s="135" t="n">
        <f aca="false">SUM(K998:K1012)</f>
        <v>0</v>
      </c>
      <c r="L997" s="135" t="n">
        <f aca="false">SUM(L998:L1012)</f>
        <v>0</v>
      </c>
      <c r="M997" s="135" t="n">
        <f aca="false">SUM(M998:M1012)</f>
        <v>0</v>
      </c>
      <c r="N997" s="135" t="n">
        <f aca="false">SUM(N998:N1012)</f>
        <v>0</v>
      </c>
      <c r="O997" s="135" t="n">
        <f aca="false">SUM(O998:O1012)</f>
        <v>0</v>
      </c>
      <c r="P997" s="135" t="n">
        <f aca="false">SUM(P998:P1012)</f>
        <v>0</v>
      </c>
    </row>
    <row r="998" customFormat="false" ht="15" hidden="false" customHeight="true" outlineLevel="0" collapsed="false">
      <c r="A998" s="144" t="n">
        <v>451</v>
      </c>
      <c r="B998" s="145" t="s">
        <v>853</v>
      </c>
      <c r="C998" s="138" t="n">
        <v>11</v>
      </c>
      <c r="D998" s="153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51" t="n">
        <f aca="false">SUM(D998:O998)</f>
        <v>0</v>
      </c>
    </row>
    <row r="999" customFormat="false" ht="15" hidden="false" customHeight="false" outlineLevel="0" collapsed="false">
      <c r="A999" s="144"/>
      <c r="B999" s="145"/>
      <c r="C999" s="138" t="n">
        <v>14</v>
      </c>
      <c r="D999" s="153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51" t="n">
        <f aca="false">SUM(D999:O999)</f>
        <v>0</v>
      </c>
    </row>
    <row r="1000" customFormat="false" ht="15" hidden="false" customHeight="false" outlineLevel="0" collapsed="false">
      <c r="A1000" s="144"/>
      <c r="B1000" s="145"/>
      <c r="C1000" s="138" t="n">
        <v>15</v>
      </c>
      <c r="D1000" s="153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51" t="n">
        <f aca="false">SUM(D1000:O1000)</f>
        <v>0</v>
      </c>
    </row>
    <row r="1001" customFormat="false" ht="15" hidden="false" customHeight="false" outlineLevel="0" collapsed="false">
      <c r="A1001" s="144"/>
      <c r="B1001" s="145"/>
      <c r="C1001" s="138" t="n">
        <v>16</v>
      </c>
      <c r="D1001" s="153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51" t="n">
        <f aca="false">SUM(D1001:O1001)</f>
        <v>0</v>
      </c>
    </row>
    <row r="1002" customFormat="false" ht="15" hidden="false" customHeight="false" outlineLevel="0" collapsed="false">
      <c r="A1002" s="144"/>
      <c r="B1002" s="145"/>
      <c r="C1002" s="138" t="n">
        <v>17</v>
      </c>
      <c r="D1002" s="153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51" t="n">
        <f aca="false">SUM(D1002:O1002)</f>
        <v>0</v>
      </c>
    </row>
    <row r="1003" customFormat="false" ht="15" hidden="false" customHeight="true" outlineLevel="0" collapsed="false">
      <c r="A1003" s="144" t="n">
        <v>452</v>
      </c>
      <c r="B1003" s="145" t="s">
        <v>854</v>
      </c>
      <c r="C1003" s="138" t="n">
        <v>11</v>
      </c>
      <c r="D1003" s="153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51" t="n">
        <f aca="false">SUM(D1003:O1003)</f>
        <v>0</v>
      </c>
    </row>
    <row r="1004" customFormat="false" ht="15" hidden="false" customHeight="false" outlineLevel="0" collapsed="false">
      <c r="A1004" s="144"/>
      <c r="B1004" s="145"/>
      <c r="C1004" s="138" t="n">
        <v>14</v>
      </c>
      <c r="D1004" s="153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51" t="n">
        <f aca="false">SUM(D1004:O1004)</f>
        <v>0</v>
      </c>
    </row>
    <row r="1005" customFormat="false" ht="15" hidden="false" customHeight="false" outlineLevel="0" collapsed="false">
      <c r="A1005" s="144"/>
      <c r="B1005" s="145"/>
      <c r="C1005" s="138" t="n">
        <v>15</v>
      </c>
      <c r="D1005" s="153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51" t="n">
        <f aca="false">SUM(D1005:O1005)</f>
        <v>0</v>
      </c>
    </row>
    <row r="1006" customFormat="false" ht="15" hidden="false" customHeight="false" outlineLevel="0" collapsed="false">
      <c r="A1006" s="144"/>
      <c r="B1006" s="145"/>
      <c r="C1006" s="138" t="n">
        <v>16</v>
      </c>
      <c r="D1006" s="153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51" t="n">
        <f aca="false">SUM(D1006:O1006)</f>
        <v>0</v>
      </c>
    </row>
    <row r="1007" customFormat="false" ht="15" hidden="false" customHeight="false" outlineLevel="0" collapsed="false">
      <c r="A1007" s="144"/>
      <c r="B1007" s="145"/>
      <c r="C1007" s="138" t="n">
        <v>17</v>
      </c>
      <c r="D1007" s="153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51" t="n">
        <f aca="false">SUM(D1007:O1007)</f>
        <v>0</v>
      </c>
    </row>
    <row r="1008" customFormat="false" ht="15" hidden="false" customHeight="true" outlineLevel="0" collapsed="false">
      <c r="A1008" s="144" t="n">
        <v>459</v>
      </c>
      <c r="B1008" s="145" t="s">
        <v>855</v>
      </c>
      <c r="C1008" s="138" t="n">
        <v>11</v>
      </c>
      <c r="D1008" s="153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51" t="n">
        <f aca="false">SUM(D1008:O1008)</f>
        <v>0</v>
      </c>
    </row>
    <row r="1009" customFormat="false" ht="15" hidden="false" customHeight="false" outlineLevel="0" collapsed="false">
      <c r="A1009" s="144"/>
      <c r="B1009" s="145"/>
      <c r="C1009" s="138" t="n">
        <v>14</v>
      </c>
      <c r="D1009" s="153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51" t="n">
        <f aca="false">SUM(D1009:O1009)</f>
        <v>0</v>
      </c>
    </row>
    <row r="1010" customFormat="false" ht="15" hidden="false" customHeight="false" outlineLevel="0" collapsed="false">
      <c r="A1010" s="144"/>
      <c r="B1010" s="145"/>
      <c r="C1010" s="138" t="n">
        <v>15</v>
      </c>
      <c r="D1010" s="153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51" t="n">
        <f aca="false">SUM(D1010:O1010)</f>
        <v>0</v>
      </c>
    </row>
    <row r="1011" customFormat="false" ht="15" hidden="false" customHeight="false" outlineLevel="0" collapsed="false">
      <c r="A1011" s="144"/>
      <c r="B1011" s="145"/>
      <c r="C1011" s="138" t="n">
        <v>16</v>
      </c>
      <c r="D1011" s="153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51" t="n">
        <f aca="false">SUM(D1011:O1011)</f>
        <v>0</v>
      </c>
    </row>
    <row r="1012" customFormat="false" ht="15" hidden="false" customHeight="false" outlineLevel="0" collapsed="false">
      <c r="A1012" s="144"/>
      <c r="B1012" s="145"/>
      <c r="C1012" s="138" t="n">
        <v>17</v>
      </c>
      <c r="D1012" s="153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51" t="n">
        <f aca="false">SUM(D1012:O1012)</f>
        <v>0</v>
      </c>
    </row>
    <row r="1013" customFormat="false" ht="15" hidden="false" customHeight="true" outlineLevel="0" collapsed="false">
      <c r="A1013" s="133" t="n">
        <v>4600</v>
      </c>
      <c r="B1013" s="134" t="s">
        <v>856</v>
      </c>
      <c r="C1013" s="134"/>
      <c r="D1013" s="135" t="n">
        <f aca="false">SUM(D1014:D1032)</f>
        <v>0</v>
      </c>
      <c r="E1013" s="135" t="n">
        <f aca="false">SUM(E1014:E1032)</f>
        <v>0</v>
      </c>
      <c r="F1013" s="135" t="n">
        <f aca="false">SUM(F1014:F1032)</f>
        <v>0</v>
      </c>
      <c r="G1013" s="135" t="n">
        <f aca="false">SUM(G1014:G1032)</f>
        <v>0</v>
      </c>
      <c r="H1013" s="135" t="n">
        <f aca="false">SUM(H1014:H1032)</f>
        <v>0</v>
      </c>
      <c r="I1013" s="135" t="n">
        <f aca="false">SUM(I1014:I1032)</f>
        <v>0</v>
      </c>
      <c r="J1013" s="135" t="n">
        <f aca="false">SUM(J1014:J1032)</f>
        <v>0</v>
      </c>
      <c r="K1013" s="135" t="n">
        <f aca="false">SUM(K1014:K1032)</f>
        <v>0</v>
      </c>
      <c r="L1013" s="135" t="n">
        <f aca="false">SUM(L1014:L1032)</f>
        <v>0</v>
      </c>
      <c r="M1013" s="135" t="n">
        <f aca="false">SUM(M1014:M1032)</f>
        <v>0</v>
      </c>
      <c r="N1013" s="135" t="n">
        <f aca="false">SUM(N1014:N1032)</f>
        <v>0</v>
      </c>
      <c r="O1013" s="135" t="n">
        <f aca="false">SUM(O1014:O1032)</f>
        <v>0</v>
      </c>
      <c r="P1013" s="135" t="n">
        <f aca="false">SUM(P1014:P1032)</f>
        <v>0</v>
      </c>
    </row>
    <row r="1014" customFormat="false" ht="15" hidden="false" customHeight="true" outlineLevel="0" collapsed="false">
      <c r="A1014" s="144" t="n">
        <v>461</v>
      </c>
      <c r="B1014" s="145" t="s">
        <v>857</v>
      </c>
      <c r="C1014" s="138" t="n">
        <v>11</v>
      </c>
      <c r="D1014" s="153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51" t="n">
        <f aca="false">SUM(D1014:O1014)</f>
        <v>0</v>
      </c>
    </row>
    <row r="1015" customFormat="false" ht="15" hidden="false" customHeight="false" outlineLevel="0" collapsed="false">
      <c r="A1015" s="144"/>
      <c r="B1015" s="145"/>
      <c r="C1015" s="138" t="n">
        <v>14</v>
      </c>
      <c r="D1015" s="153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51" t="n">
        <f aca="false">SUM(D1015:O1015)</f>
        <v>0</v>
      </c>
    </row>
    <row r="1016" customFormat="false" ht="15" hidden="false" customHeight="false" outlineLevel="0" collapsed="false">
      <c r="A1016" s="144"/>
      <c r="B1016" s="145"/>
      <c r="C1016" s="138" t="n">
        <v>15</v>
      </c>
      <c r="D1016" s="153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51" t="n">
        <f aca="false">SUM(D1016:O1016)</f>
        <v>0</v>
      </c>
    </row>
    <row r="1017" customFormat="false" ht="15" hidden="false" customHeight="false" outlineLevel="0" collapsed="false">
      <c r="A1017" s="144"/>
      <c r="B1017" s="145"/>
      <c r="C1017" s="138" t="n">
        <v>16</v>
      </c>
      <c r="D1017" s="153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51" t="n">
        <f aca="false">SUM(D1017:O1017)</f>
        <v>0</v>
      </c>
    </row>
    <row r="1018" customFormat="false" ht="15" hidden="false" customHeight="false" outlineLevel="0" collapsed="false">
      <c r="A1018" s="144"/>
      <c r="B1018" s="145"/>
      <c r="C1018" s="138" t="n">
        <v>17</v>
      </c>
      <c r="D1018" s="153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51" t="n">
        <f aca="false">SUM(D1018:O1018)</f>
        <v>0</v>
      </c>
    </row>
    <row r="1019" customFormat="false" ht="15" hidden="false" customHeight="false" outlineLevel="0" collapsed="false">
      <c r="A1019" s="136" t="n">
        <v>462</v>
      </c>
      <c r="B1019" s="141" t="s">
        <v>858</v>
      </c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0" t="n">
        <f aca="false">SUM(D1019:O1019)</f>
        <v>0</v>
      </c>
    </row>
    <row r="1020" customFormat="false" ht="15" hidden="false" customHeight="false" outlineLevel="0" collapsed="false">
      <c r="A1020" s="136" t="n">
        <v>463</v>
      </c>
      <c r="B1020" s="141" t="s">
        <v>859</v>
      </c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0" t="n">
        <f aca="false">SUM(D1020:O1020)</f>
        <v>0</v>
      </c>
    </row>
    <row r="1021" customFormat="false" ht="15" hidden="false" customHeight="true" outlineLevel="0" collapsed="false">
      <c r="A1021" s="144" t="n">
        <v>464</v>
      </c>
      <c r="B1021" s="145" t="s">
        <v>860</v>
      </c>
      <c r="C1021" s="138" t="n">
        <v>11</v>
      </c>
      <c r="D1021" s="153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51" t="n">
        <f aca="false">SUM(D1021:O1021)</f>
        <v>0</v>
      </c>
    </row>
    <row r="1022" customFormat="false" ht="15" hidden="false" customHeight="false" outlineLevel="0" collapsed="false">
      <c r="A1022" s="144"/>
      <c r="B1022" s="145"/>
      <c r="C1022" s="138" t="n">
        <v>14</v>
      </c>
      <c r="D1022" s="153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51" t="n">
        <f aca="false">SUM(D1022:O1022)</f>
        <v>0</v>
      </c>
    </row>
    <row r="1023" customFormat="false" ht="15" hidden="false" customHeight="false" outlineLevel="0" collapsed="false">
      <c r="A1023" s="144"/>
      <c r="B1023" s="145"/>
      <c r="C1023" s="138" t="n">
        <v>15</v>
      </c>
      <c r="D1023" s="153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51" t="n">
        <f aca="false">SUM(D1023:O1023)</f>
        <v>0</v>
      </c>
    </row>
    <row r="1024" customFormat="false" ht="15" hidden="false" customHeight="false" outlineLevel="0" collapsed="false">
      <c r="A1024" s="144"/>
      <c r="B1024" s="145"/>
      <c r="C1024" s="138" t="n">
        <v>16</v>
      </c>
      <c r="D1024" s="153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51" t="n">
        <f aca="false">SUM(D1024:O1024)</f>
        <v>0</v>
      </c>
    </row>
    <row r="1025" customFormat="false" ht="15" hidden="false" customHeight="false" outlineLevel="0" collapsed="false">
      <c r="A1025" s="144"/>
      <c r="B1025" s="145"/>
      <c r="C1025" s="138" t="n">
        <v>17</v>
      </c>
      <c r="D1025" s="153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51" t="n">
        <f aca="false">SUM(D1025:O1025)</f>
        <v>0</v>
      </c>
    </row>
    <row r="1026" customFormat="false" ht="30" hidden="false" customHeight="false" outlineLevel="0" collapsed="false">
      <c r="A1026" s="136" t="n">
        <v>465</v>
      </c>
      <c r="B1026" s="141" t="s">
        <v>861</v>
      </c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0" t="n">
        <f aca="false">SUM(D1026:O1026)</f>
        <v>0</v>
      </c>
    </row>
    <row r="1027" customFormat="false" ht="15" hidden="false" customHeight="false" outlineLevel="0" collapsed="false">
      <c r="A1027" s="136" t="n">
        <v>466</v>
      </c>
      <c r="B1027" s="141" t="s">
        <v>862</v>
      </c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0" t="n">
        <f aca="false">SUM(D1027:O1027)</f>
        <v>0</v>
      </c>
    </row>
    <row r="1028" customFormat="false" ht="15" hidden="false" customHeight="true" outlineLevel="0" collapsed="false">
      <c r="A1028" s="144" t="n">
        <v>469</v>
      </c>
      <c r="B1028" s="145" t="s">
        <v>863</v>
      </c>
      <c r="C1028" s="138" t="n">
        <v>11</v>
      </c>
      <c r="D1028" s="153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51" t="n">
        <f aca="false">SUM(D1028:O1028)</f>
        <v>0</v>
      </c>
    </row>
    <row r="1029" customFormat="false" ht="15" hidden="false" customHeight="false" outlineLevel="0" collapsed="false">
      <c r="A1029" s="144"/>
      <c r="B1029" s="145"/>
      <c r="C1029" s="138" t="n">
        <v>14</v>
      </c>
      <c r="D1029" s="153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51" t="n">
        <f aca="false">SUM(D1029:O1029)</f>
        <v>0</v>
      </c>
    </row>
    <row r="1030" customFormat="false" ht="15" hidden="false" customHeight="false" outlineLevel="0" collapsed="false">
      <c r="A1030" s="144"/>
      <c r="B1030" s="145"/>
      <c r="C1030" s="138" t="n">
        <v>15</v>
      </c>
      <c r="D1030" s="153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51" t="n">
        <f aca="false">SUM(D1030:O1030)</f>
        <v>0</v>
      </c>
    </row>
    <row r="1031" customFormat="false" ht="15" hidden="false" customHeight="false" outlineLevel="0" collapsed="false">
      <c r="A1031" s="144"/>
      <c r="B1031" s="145"/>
      <c r="C1031" s="138" t="n">
        <v>16</v>
      </c>
      <c r="D1031" s="153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51" t="n">
        <f aca="false">SUM(D1031:O1031)</f>
        <v>0</v>
      </c>
    </row>
    <row r="1032" customFormat="false" ht="15" hidden="false" customHeight="false" outlineLevel="0" collapsed="false">
      <c r="A1032" s="144"/>
      <c r="B1032" s="145"/>
      <c r="C1032" s="138" t="n">
        <v>17</v>
      </c>
      <c r="D1032" s="153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51" t="n">
        <f aca="false">SUM(D1032:O1032)</f>
        <v>0</v>
      </c>
    </row>
    <row r="1033" customFormat="false" ht="15" hidden="false" customHeight="true" outlineLevel="0" collapsed="false">
      <c r="A1033" s="133" t="n">
        <v>4700</v>
      </c>
      <c r="B1033" s="134" t="s">
        <v>864</v>
      </c>
      <c r="C1033" s="134"/>
      <c r="D1033" s="135" t="n">
        <f aca="false">SUM(D1034:D1038)</f>
        <v>0</v>
      </c>
      <c r="E1033" s="135" t="n">
        <f aca="false">SUM(E1034:E1038)</f>
        <v>0</v>
      </c>
      <c r="F1033" s="135" t="n">
        <f aca="false">SUM(F1034:F1038)</f>
        <v>0</v>
      </c>
      <c r="G1033" s="135" t="n">
        <f aca="false">SUM(G1034:G1038)</f>
        <v>0</v>
      </c>
      <c r="H1033" s="135" t="n">
        <f aca="false">SUM(H1034:H1038)</f>
        <v>0</v>
      </c>
      <c r="I1033" s="135" t="n">
        <f aca="false">SUM(I1034:I1038)</f>
        <v>0</v>
      </c>
      <c r="J1033" s="135" t="n">
        <f aca="false">SUM(J1034:J1038)</f>
        <v>0</v>
      </c>
      <c r="K1033" s="135" t="n">
        <f aca="false">SUM(K1034:K1038)</f>
        <v>0</v>
      </c>
      <c r="L1033" s="135" t="n">
        <f aca="false">SUM(L1034:L1038)</f>
        <v>0</v>
      </c>
      <c r="M1033" s="135" t="n">
        <f aca="false">SUM(M1034:M1038)</f>
        <v>0</v>
      </c>
      <c r="N1033" s="135" t="n">
        <f aca="false">SUM(N1034:N1038)</f>
        <v>0</v>
      </c>
      <c r="O1033" s="135" t="n">
        <f aca="false">SUM(O1034:O1038)</f>
        <v>0</v>
      </c>
      <c r="P1033" s="135" t="n">
        <f aca="false">SUM(P1034:P1038)</f>
        <v>0</v>
      </c>
    </row>
    <row r="1034" customFormat="false" ht="15" hidden="false" customHeight="true" outlineLevel="0" collapsed="false">
      <c r="A1034" s="144" t="n">
        <v>471</v>
      </c>
      <c r="B1034" s="145" t="s">
        <v>865</v>
      </c>
      <c r="C1034" s="138" t="n">
        <v>11</v>
      </c>
      <c r="D1034" s="153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51" t="n">
        <f aca="false">SUM(D1034:O1034)</f>
        <v>0</v>
      </c>
    </row>
    <row r="1035" customFormat="false" ht="15" hidden="false" customHeight="false" outlineLevel="0" collapsed="false">
      <c r="A1035" s="144"/>
      <c r="B1035" s="145"/>
      <c r="C1035" s="138" t="n">
        <v>14</v>
      </c>
      <c r="D1035" s="153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51" t="n">
        <f aca="false">SUM(D1035:O1035)</f>
        <v>0</v>
      </c>
    </row>
    <row r="1036" customFormat="false" ht="15" hidden="false" customHeight="false" outlineLevel="0" collapsed="false">
      <c r="A1036" s="144"/>
      <c r="B1036" s="145"/>
      <c r="C1036" s="138" t="n">
        <v>15</v>
      </c>
      <c r="D1036" s="153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51" t="n">
        <f aca="false">SUM(D1036:O1036)</f>
        <v>0</v>
      </c>
    </row>
    <row r="1037" customFormat="false" ht="15" hidden="false" customHeight="false" outlineLevel="0" collapsed="false">
      <c r="A1037" s="144"/>
      <c r="B1037" s="145"/>
      <c r="C1037" s="138" t="n">
        <v>16</v>
      </c>
      <c r="D1037" s="153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51" t="n">
        <f aca="false">SUM(D1037:O1037)</f>
        <v>0</v>
      </c>
    </row>
    <row r="1038" customFormat="false" ht="15" hidden="false" customHeight="false" outlineLevel="0" collapsed="false">
      <c r="A1038" s="144"/>
      <c r="B1038" s="145"/>
      <c r="C1038" s="138" t="n">
        <v>17</v>
      </c>
      <c r="D1038" s="153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51" t="n">
        <f aca="false">SUM(D1038:O1038)</f>
        <v>0</v>
      </c>
    </row>
    <row r="1039" customFormat="false" ht="15" hidden="false" customHeight="true" outlineLevel="0" collapsed="false">
      <c r="A1039" s="133" t="n">
        <v>4800</v>
      </c>
      <c r="B1039" s="134" t="s">
        <v>866</v>
      </c>
      <c r="C1039" s="134"/>
      <c r="D1039" s="135" t="n">
        <f aca="false">SUM(D1040:D1064)</f>
        <v>0</v>
      </c>
      <c r="E1039" s="135" t="n">
        <f aca="false">SUM(E1040:E1064)</f>
        <v>0</v>
      </c>
      <c r="F1039" s="135" t="n">
        <f aca="false">SUM(F1040:F1064)</f>
        <v>0</v>
      </c>
      <c r="G1039" s="135" t="n">
        <f aca="false">SUM(G1040:G1064)</f>
        <v>0</v>
      </c>
      <c r="H1039" s="135" t="n">
        <f aca="false">SUM(H1040:H1064)</f>
        <v>0</v>
      </c>
      <c r="I1039" s="135" t="n">
        <f aca="false">SUM(I1040:I1064)</f>
        <v>0</v>
      </c>
      <c r="J1039" s="135" t="n">
        <f aca="false">SUM(J1040:J1064)</f>
        <v>0</v>
      </c>
      <c r="K1039" s="135" t="n">
        <f aca="false">SUM(K1040:K1064)</f>
        <v>0</v>
      </c>
      <c r="L1039" s="135" t="n">
        <f aca="false">SUM(L1040:L1064)</f>
        <v>0</v>
      </c>
      <c r="M1039" s="135" t="n">
        <f aca="false">SUM(M1040:M1064)</f>
        <v>0</v>
      </c>
      <c r="N1039" s="135" t="n">
        <f aca="false">SUM(N1040:N1064)</f>
        <v>0</v>
      </c>
      <c r="O1039" s="135" t="n">
        <f aca="false">SUM(O1040:O1064)</f>
        <v>0</v>
      </c>
      <c r="P1039" s="135" t="n">
        <f aca="false">SUM(P1040:P1064)</f>
        <v>0</v>
      </c>
    </row>
    <row r="1040" customFormat="false" ht="15" hidden="false" customHeight="true" outlineLevel="0" collapsed="false">
      <c r="A1040" s="144" t="n">
        <v>481</v>
      </c>
      <c r="B1040" s="145" t="s">
        <v>867</v>
      </c>
      <c r="C1040" s="138" t="n">
        <v>11</v>
      </c>
      <c r="D1040" s="153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51" t="n">
        <f aca="false">SUM(D1040:O1040)</f>
        <v>0</v>
      </c>
    </row>
    <row r="1041" customFormat="false" ht="15" hidden="false" customHeight="false" outlineLevel="0" collapsed="false">
      <c r="A1041" s="144"/>
      <c r="B1041" s="145"/>
      <c r="C1041" s="138" t="n">
        <v>14</v>
      </c>
      <c r="D1041" s="153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51" t="n">
        <f aca="false">SUM(D1041:O1041)</f>
        <v>0</v>
      </c>
    </row>
    <row r="1042" customFormat="false" ht="15" hidden="false" customHeight="false" outlineLevel="0" collapsed="false">
      <c r="A1042" s="144"/>
      <c r="B1042" s="145"/>
      <c r="C1042" s="138" t="n">
        <v>15</v>
      </c>
      <c r="D1042" s="153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51" t="n">
        <f aca="false">SUM(D1042:O1042)</f>
        <v>0</v>
      </c>
    </row>
    <row r="1043" customFormat="false" ht="15" hidden="false" customHeight="false" outlineLevel="0" collapsed="false">
      <c r="A1043" s="144"/>
      <c r="B1043" s="145"/>
      <c r="C1043" s="138" t="n">
        <v>16</v>
      </c>
      <c r="D1043" s="153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51" t="n">
        <f aca="false">SUM(D1043:O1043)</f>
        <v>0</v>
      </c>
    </row>
    <row r="1044" customFormat="false" ht="15" hidden="false" customHeight="false" outlineLevel="0" collapsed="false">
      <c r="A1044" s="144"/>
      <c r="B1044" s="145"/>
      <c r="C1044" s="138" t="n">
        <v>17</v>
      </c>
      <c r="D1044" s="153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51" t="n">
        <f aca="false">SUM(D1044:O1044)</f>
        <v>0</v>
      </c>
    </row>
    <row r="1045" customFormat="false" ht="15" hidden="false" customHeight="true" outlineLevel="0" collapsed="false">
      <c r="A1045" s="144" t="n">
        <v>482</v>
      </c>
      <c r="B1045" s="145" t="s">
        <v>868</v>
      </c>
      <c r="C1045" s="138" t="n">
        <v>11</v>
      </c>
      <c r="D1045" s="153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51" t="n">
        <f aca="false">SUM(D1045:O1045)</f>
        <v>0</v>
      </c>
    </row>
    <row r="1046" customFormat="false" ht="15" hidden="false" customHeight="false" outlineLevel="0" collapsed="false">
      <c r="A1046" s="144"/>
      <c r="B1046" s="145"/>
      <c r="C1046" s="138" t="n">
        <v>14</v>
      </c>
      <c r="D1046" s="153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51" t="n">
        <f aca="false">SUM(D1046:O1046)</f>
        <v>0</v>
      </c>
    </row>
    <row r="1047" customFormat="false" ht="15" hidden="false" customHeight="false" outlineLevel="0" collapsed="false">
      <c r="A1047" s="144"/>
      <c r="B1047" s="145"/>
      <c r="C1047" s="138" t="n">
        <v>15</v>
      </c>
      <c r="D1047" s="153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51" t="n">
        <f aca="false">SUM(D1047:O1047)</f>
        <v>0</v>
      </c>
    </row>
    <row r="1048" customFormat="false" ht="15" hidden="false" customHeight="false" outlineLevel="0" collapsed="false">
      <c r="A1048" s="144"/>
      <c r="B1048" s="145"/>
      <c r="C1048" s="138" t="n">
        <v>16</v>
      </c>
      <c r="D1048" s="153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51" t="n">
        <f aca="false">SUM(D1048:O1048)</f>
        <v>0</v>
      </c>
    </row>
    <row r="1049" customFormat="false" ht="15" hidden="false" customHeight="false" outlineLevel="0" collapsed="false">
      <c r="A1049" s="144"/>
      <c r="B1049" s="145"/>
      <c r="C1049" s="138" t="n">
        <v>17</v>
      </c>
      <c r="D1049" s="153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51" t="n">
        <f aca="false">SUM(D1049:O1049)</f>
        <v>0</v>
      </c>
    </row>
    <row r="1050" customFormat="false" ht="15" hidden="false" customHeight="true" outlineLevel="0" collapsed="false">
      <c r="A1050" s="144" t="n">
        <v>483</v>
      </c>
      <c r="B1050" s="145" t="s">
        <v>869</v>
      </c>
      <c r="C1050" s="138" t="n">
        <v>11</v>
      </c>
      <c r="D1050" s="153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51" t="n">
        <f aca="false">SUM(D1050:O1050)</f>
        <v>0</v>
      </c>
    </row>
    <row r="1051" customFormat="false" ht="15" hidden="false" customHeight="false" outlineLevel="0" collapsed="false">
      <c r="A1051" s="144"/>
      <c r="B1051" s="145"/>
      <c r="C1051" s="138" t="n">
        <v>14</v>
      </c>
      <c r="D1051" s="153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51" t="n">
        <f aca="false">SUM(D1051:O1051)</f>
        <v>0</v>
      </c>
    </row>
    <row r="1052" customFormat="false" ht="15" hidden="false" customHeight="false" outlineLevel="0" collapsed="false">
      <c r="A1052" s="144"/>
      <c r="B1052" s="145"/>
      <c r="C1052" s="138" t="n">
        <v>15</v>
      </c>
      <c r="D1052" s="153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51" t="n">
        <f aca="false">SUM(D1052:O1052)</f>
        <v>0</v>
      </c>
    </row>
    <row r="1053" customFormat="false" ht="15" hidden="false" customHeight="false" outlineLevel="0" collapsed="false">
      <c r="A1053" s="144"/>
      <c r="B1053" s="145"/>
      <c r="C1053" s="138" t="n">
        <v>16</v>
      </c>
      <c r="D1053" s="153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51" t="n">
        <f aca="false">SUM(D1053:O1053)</f>
        <v>0</v>
      </c>
    </row>
    <row r="1054" customFormat="false" ht="15" hidden="false" customHeight="false" outlineLevel="0" collapsed="false">
      <c r="A1054" s="144"/>
      <c r="B1054" s="145"/>
      <c r="C1054" s="138" t="n">
        <v>17</v>
      </c>
      <c r="D1054" s="153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51" t="n">
        <f aca="false">SUM(D1054:O1054)</f>
        <v>0</v>
      </c>
    </row>
    <row r="1055" customFormat="false" ht="15" hidden="false" customHeight="true" outlineLevel="0" collapsed="false">
      <c r="A1055" s="144" t="n">
        <v>484</v>
      </c>
      <c r="B1055" s="145" t="s">
        <v>870</v>
      </c>
      <c r="C1055" s="138" t="n">
        <v>11</v>
      </c>
      <c r="D1055" s="153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51" t="n">
        <f aca="false">SUM(D1055:O1055)</f>
        <v>0</v>
      </c>
    </row>
    <row r="1056" customFormat="false" ht="15" hidden="false" customHeight="false" outlineLevel="0" collapsed="false">
      <c r="A1056" s="144"/>
      <c r="B1056" s="145"/>
      <c r="C1056" s="138" t="n">
        <v>14</v>
      </c>
      <c r="D1056" s="153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51" t="n">
        <f aca="false">SUM(D1056:O1056)</f>
        <v>0</v>
      </c>
    </row>
    <row r="1057" customFormat="false" ht="15" hidden="false" customHeight="false" outlineLevel="0" collapsed="false">
      <c r="A1057" s="144"/>
      <c r="B1057" s="145"/>
      <c r="C1057" s="138" t="n">
        <v>15</v>
      </c>
      <c r="D1057" s="153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51" t="n">
        <f aca="false">SUM(D1057:O1057)</f>
        <v>0</v>
      </c>
    </row>
    <row r="1058" customFormat="false" ht="15" hidden="false" customHeight="false" outlineLevel="0" collapsed="false">
      <c r="A1058" s="144"/>
      <c r="B1058" s="145"/>
      <c r="C1058" s="138" t="n">
        <v>16</v>
      </c>
      <c r="D1058" s="153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51" t="n">
        <f aca="false">SUM(D1058:O1058)</f>
        <v>0</v>
      </c>
    </row>
    <row r="1059" customFormat="false" ht="15" hidden="false" customHeight="false" outlineLevel="0" collapsed="false">
      <c r="A1059" s="144"/>
      <c r="B1059" s="145"/>
      <c r="C1059" s="138" t="n">
        <v>17</v>
      </c>
      <c r="D1059" s="153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51" t="n">
        <f aca="false">SUM(D1059:O1059)</f>
        <v>0</v>
      </c>
    </row>
    <row r="1060" customFormat="false" ht="15" hidden="false" customHeight="true" outlineLevel="0" collapsed="false">
      <c r="A1060" s="144" t="n">
        <v>485</v>
      </c>
      <c r="B1060" s="145" t="s">
        <v>871</v>
      </c>
      <c r="C1060" s="138" t="n">
        <v>11</v>
      </c>
      <c r="D1060" s="153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51" t="n">
        <f aca="false">SUM(D1060:O1060)</f>
        <v>0</v>
      </c>
    </row>
    <row r="1061" customFormat="false" ht="15" hidden="false" customHeight="false" outlineLevel="0" collapsed="false">
      <c r="A1061" s="144"/>
      <c r="B1061" s="145"/>
      <c r="C1061" s="138" t="n">
        <v>14</v>
      </c>
      <c r="D1061" s="153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51" t="n">
        <f aca="false">SUM(D1061:O1061)</f>
        <v>0</v>
      </c>
    </row>
    <row r="1062" customFormat="false" ht="15" hidden="false" customHeight="false" outlineLevel="0" collapsed="false">
      <c r="A1062" s="144"/>
      <c r="B1062" s="145"/>
      <c r="C1062" s="138" t="n">
        <v>15</v>
      </c>
      <c r="D1062" s="153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51" t="n">
        <f aca="false">SUM(D1062:O1062)</f>
        <v>0</v>
      </c>
    </row>
    <row r="1063" customFormat="false" ht="15" hidden="false" customHeight="false" outlineLevel="0" collapsed="false">
      <c r="A1063" s="144"/>
      <c r="B1063" s="145"/>
      <c r="C1063" s="138" t="n">
        <v>16</v>
      </c>
      <c r="D1063" s="153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51" t="n">
        <f aca="false">SUM(D1063:O1063)</f>
        <v>0</v>
      </c>
    </row>
    <row r="1064" customFormat="false" ht="15" hidden="false" customHeight="false" outlineLevel="0" collapsed="false">
      <c r="A1064" s="144"/>
      <c r="B1064" s="145"/>
      <c r="C1064" s="138" t="n">
        <v>17</v>
      </c>
      <c r="D1064" s="153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51" t="n">
        <f aca="false">SUM(D1064:O1064)</f>
        <v>0</v>
      </c>
    </row>
    <row r="1065" customFormat="false" ht="15" hidden="false" customHeight="true" outlineLevel="0" collapsed="false">
      <c r="A1065" s="133" t="n">
        <v>4900</v>
      </c>
      <c r="B1065" s="134" t="s">
        <v>872</v>
      </c>
      <c r="C1065" s="134"/>
      <c r="D1065" s="135" t="n">
        <f aca="false">SUM(D1066:D1080)</f>
        <v>0</v>
      </c>
      <c r="E1065" s="135" t="n">
        <f aca="false">SUM(E1066:E1080)</f>
        <v>0</v>
      </c>
      <c r="F1065" s="135" t="n">
        <f aca="false">SUM(F1066:F1080)</f>
        <v>0</v>
      </c>
      <c r="G1065" s="135" t="n">
        <f aca="false">SUM(G1066:G1080)</f>
        <v>0</v>
      </c>
      <c r="H1065" s="135" t="n">
        <f aca="false">SUM(H1066:H1080)</f>
        <v>0</v>
      </c>
      <c r="I1065" s="135" t="n">
        <f aca="false">SUM(I1066:I1080)</f>
        <v>0</v>
      </c>
      <c r="J1065" s="135" t="n">
        <f aca="false">SUM(J1066:J1080)</f>
        <v>0</v>
      </c>
      <c r="K1065" s="135" t="n">
        <f aca="false">SUM(K1066:K1080)</f>
        <v>0</v>
      </c>
      <c r="L1065" s="135" t="n">
        <f aca="false">SUM(L1066:L1080)</f>
        <v>0</v>
      </c>
      <c r="M1065" s="135" t="n">
        <f aca="false">SUM(M1066:M1080)</f>
        <v>0</v>
      </c>
      <c r="N1065" s="135" t="n">
        <f aca="false">SUM(N1066:N1080)</f>
        <v>0</v>
      </c>
      <c r="O1065" s="135" t="n">
        <f aca="false">SUM(O1066:O1080)</f>
        <v>0</v>
      </c>
      <c r="P1065" s="135" t="n">
        <f aca="false">SUM(P1066:P1080)</f>
        <v>0</v>
      </c>
    </row>
    <row r="1066" customFormat="false" ht="15" hidden="false" customHeight="true" outlineLevel="0" collapsed="false">
      <c r="A1066" s="144" t="n">
        <v>491</v>
      </c>
      <c r="B1066" s="145" t="s">
        <v>873</v>
      </c>
      <c r="C1066" s="138" t="n">
        <v>11</v>
      </c>
      <c r="D1066" s="153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51" t="n">
        <f aca="false">SUM(D1066:O1066)</f>
        <v>0</v>
      </c>
    </row>
    <row r="1067" customFormat="false" ht="15" hidden="false" customHeight="false" outlineLevel="0" collapsed="false">
      <c r="A1067" s="144"/>
      <c r="B1067" s="145"/>
      <c r="C1067" s="138" t="n">
        <v>14</v>
      </c>
      <c r="D1067" s="153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51" t="n">
        <f aca="false">SUM(D1067:O1067)</f>
        <v>0</v>
      </c>
    </row>
    <row r="1068" customFormat="false" ht="15" hidden="false" customHeight="false" outlineLevel="0" collapsed="false">
      <c r="A1068" s="144"/>
      <c r="B1068" s="145"/>
      <c r="C1068" s="138" t="n">
        <v>15</v>
      </c>
      <c r="D1068" s="153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51" t="n">
        <f aca="false">SUM(D1068:O1068)</f>
        <v>0</v>
      </c>
    </row>
    <row r="1069" customFormat="false" ht="15" hidden="false" customHeight="false" outlineLevel="0" collapsed="false">
      <c r="A1069" s="144"/>
      <c r="B1069" s="145"/>
      <c r="C1069" s="138" t="n">
        <v>16</v>
      </c>
      <c r="D1069" s="153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51" t="n">
        <f aca="false">SUM(D1069:O1069)</f>
        <v>0</v>
      </c>
    </row>
    <row r="1070" customFormat="false" ht="15" hidden="false" customHeight="false" outlineLevel="0" collapsed="false">
      <c r="A1070" s="144"/>
      <c r="B1070" s="145"/>
      <c r="C1070" s="138" t="n">
        <v>17</v>
      </c>
      <c r="D1070" s="153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51" t="n">
        <f aca="false">SUM(D1070:O1070)</f>
        <v>0</v>
      </c>
    </row>
    <row r="1071" customFormat="false" ht="15" hidden="false" customHeight="true" outlineLevel="0" collapsed="false">
      <c r="A1071" s="144" t="n">
        <v>492</v>
      </c>
      <c r="B1071" s="145" t="s">
        <v>874</v>
      </c>
      <c r="C1071" s="138" t="n">
        <v>11</v>
      </c>
      <c r="D1071" s="153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51" t="n">
        <f aca="false">SUM(D1071:O1071)</f>
        <v>0</v>
      </c>
    </row>
    <row r="1072" customFormat="false" ht="15" hidden="false" customHeight="false" outlineLevel="0" collapsed="false">
      <c r="A1072" s="144"/>
      <c r="B1072" s="145"/>
      <c r="C1072" s="138" t="n">
        <v>14</v>
      </c>
      <c r="D1072" s="153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151" t="n">
        <f aca="false">SUM(D1072:O1072)</f>
        <v>0</v>
      </c>
    </row>
    <row r="1073" customFormat="false" ht="15" hidden="false" customHeight="false" outlineLevel="0" collapsed="false">
      <c r="A1073" s="144"/>
      <c r="B1073" s="145"/>
      <c r="C1073" s="138" t="n">
        <v>15</v>
      </c>
      <c r="D1073" s="153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51" t="n">
        <f aca="false">SUM(D1073:O1073)</f>
        <v>0</v>
      </c>
    </row>
    <row r="1074" customFormat="false" ht="15" hidden="false" customHeight="false" outlineLevel="0" collapsed="false">
      <c r="A1074" s="144"/>
      <c r="B1074" s="145"/>
      <c r="C1074" s="138" t="n">
        <v>16</v>
      </c>
      <c r="D1074" s="153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151" t="n">
        <f aca="false">SUM(D1074:O1074)</f>
        <v>0</v>
      </c>
    </row>
    <row r="1075" customFormat="false" ht="15" hidden="false" customHeight="false" outlineLevel="0" collapsed="false">
      <c r="A1075" s="144"/>
      <c r="B1075" s="145"/>
      <c r="C1075" s="138" t="n">
        <v>17</v>
      </c>
      <c r="D1075" s="153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51" t="n">
        <f aca="false">SUM(D1075:O1075)</f>
        <v>0</v>
      </c>
    </row>
    <row r="1076" customFormat="false" ht="15" hidden="false" customHeight="true" outlineLevel="0" collapsed="false">
      <c r="A1076" s="144" t="n">
        <v>493</v>
      </c>
      <c r="B1076" s="145" t="s">
        <v>875</v>
      </c>
      <c r="C1076" s="138" t="n">
        <v>11</v>
      </c>
      <c r="D1076" s="153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151" t="n">
        <f aca="false">SUM(D1076:O1076)</f>
        <v>0</v>
      </c>
    </row>
    <row r="1077" customFormat="false" ht="15" hidden="false" customHeight="false" outlineLevel="0" collapsed="false">
      <c r="A1077" s="144"/>
      <c r="B1077" s="145"/>
      <c r="C1077" s="138" t="n">
        <v>14</v>
      </c>
      <c r="D1077" s="153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51" t="n">
        <f aca="false">SUM(D1077:O1077)</f>
        <v>0</v>
      </c>
    </row>
    <row r="1078" customFormat="false" ht="15" hidden="false" customHeight="false" outlineLevel="0" collapsed="false">
      <c r="A1078" s="144"/>
      <c r="B1078" s="145"/>
      <c r="C1078" s="138" t="n">
        <v>15</v>
      </c>
      <c r="D1078" s="153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51" t="n">
        <f aca="false">SUM(D1078:O1078)</f>
        <v>0</v>
      </c>
    </row>
    <row r="1079" customFormat="false" ht="15" hidden="false" customHeight="false" outlineLevel="0" collapsed="false">
      <c r="A1079" s="144"/>
      <c r="B1079" s="145"/>
      <c r="C1079" s="138" t="n">
        <v>16</v>
      </c>
      <c r="D1079" s="153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151" t="n">
        <f aca="false">SUM(D1079:O1079)</f>
        <v>0</v>
      </c>
    </row>
    <row r="1080" customFormat="false" ht="15" hidden="false" customHeight="false" outlineLevel="0" collapsed="false">
      <c r="A1080" s="144"/>
      <c r="B1080" s="145"/>
      <c r="C1080" s="138" t="n">
        <v>17</v>
      </c>
      <c r="D1080" s="153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51" t="n">
        <f aca="false">SUM(D1080:O1080)</f>
        <v>0</v>
      </c>
    </row>
    <row r="1081" customFormat="false" ht="15" hidden="false" customHeight="true" outlineLevel="0" collapsed="false">
      <c r="A1081" s="129" t="n">
        <v>5000</v>
      </c>
      <c r="B1081" s="130" t="s">
        <v>876</v>
      </c>
      <c r="C1081" s="130"/>
      <c r="D1081" s="131" t="n">
        <f aca="false">D1082+D1137+D1173+D1192+D1247+D1257+D1330+D1412+D1449</f>
        <v>0</v>
      </c>
      <c r="E1081" s="132" t="n">
        <f aca="false">E1082+E1137+E1173+E1192+E1247+E1257+E1330+E1412+E1449</f>
        <v>0</v>
      </c>
      <c r="F1081" s="132" t="n">
        <f aca="false">F1082+F1137+F1173+F1192+F1247+F1257+F1330+F1412+F1449</f>
        <v>0</v>
      </c>
      <c r="G1081" s="132" t="n">
        <f aca="false">G1082+G1137+G1173+G1192+G1247+G1257+G1330+G1412+G1449</f>
        <v>0</v>
      </c>
      <c r="H1081" s="132" t="n">
        <f aca="false">H1082+H1137+H1173+H1192+H1247+H1257+H1330+H1412+H1449</f>
        <v>0</v>
      </c>
      <c r="I1081" s="132" t="n">
        <f aca="false">I1082+I1137+I1173+I1192+I1247+I1257+I1330+I1412+I1449</f>
        <v>0</v>
      </c>
      <c r="J1081" s="132" t="n">
        <f aca="false">J1082+J1137+J1173+J1192+J1247+J1257+J1330+J1412+J1449</f>
        <v>0</v>
      </c>
      <c r="K1081" s="132" t="n">
        <f aca="false">K1082+K1137+K1173+K1192+K1247+K1257+K1330+K1412+K1449</f>
        <v>0</v>
      </c>
      <c r="L1081" s="132" t="n">
        <f aca="false">L1082+L1137+L1173+L1192+L1247+L1257+L1330+L1412+L1449</f>
        <v>0</v>
      </c>
      <c r="M1081" s="132" t="n">
        <f aca="false">M1082+M1137+M1173+M1192+M1247+M1257+M1330+M1412+M1449</f>
        <v>0</v>
      </c>
      <c r="N1081" s="132" t="n">
        <f aca="false">N1082+N1137+N1173+N1192+N1247+N1257+N1330+N1412+N1449</f>
        <v>0</v>
      </c>
      <c r="O1081" s="132" t="n">
        <f aca="false">O1082+O1137+O1173+O1192+O1247+O1257+O1330+O1412+O1449</f>
        <v>0</v>
      </c>
      <c r="P1081" s="132" t="n">
        <f aca="false">P1082+P1137+P1173+P1192+P1247+P1257+P1330+P1412+P1449</f>
        <v>0</v>
      </c>
    </row>
    <row r="1082" customFormat="false" ht="15" hidden="false" customHeight="true" outlineLevel="0" collapsed="false">
      <c r="A1082" s="133" t="n">
        <v>5100</v>
      </c>
      <c r="B1082" s="134" t="s">
        <v>877</v>
      </c>
      <c r="C1082" s="134"/>
      <c r="D1082" s="135" t="n">
        <f aca="false">SUM(D1083:D1136)</f>
        <v>0</v>
      </c>
      <c r="E1082" s="135" t="n">
        <f aca="false">SUM(E1083:E1136)</f>
        <v>0</v>
      </c>
      <c r="F1082" s="135" t="n">
        <f aca="false">SUM(F1083:F1136)</f>
        <v>0</v>
      </c>
      <c r="G1082" s="135" t="n">
        <f aca="false">SUM(G1083:G1136)</f>
        <v>0</v>
      </c>
      <c r="H1082" s="135" t="n">
        <f aca="false">SUM(H1083:H1136)</f>
        <v>0</v>
      </c>
      <c r="I1082" s="135" t="n">
        <f aca="false">SUM(I1083:I1136)</f>
        <v>0</v>
      </c>
      <c r="J1082" s="135" t="n">
        <f aca="false">SUM(J1083:J1136)</f>
        <v>0</v>
      </c>
      <c r="K1082" s="135" t="n">
        <f aca="false">SUM(K1083:K1136)</f>
        <v>0</v>
      </c>
      <c r="L1082" s="135" t="n">
        <f aca="false">SUM(L1083:L1136)</f>
        <v>0</v>
      </c>
      <c r="M1082" s="135" t="n">
        <f aca="false">SUM(M1083:M1136)</f>
        <v>0</v>
      </c>
      <c r="N1082" s="135" t="n">
        <f aca="false">SUM(N1083:N1136)</f>
        <v>0</v>
      </c>
      <c r="O1082" s="135" t="n">
        <f aca="false">SUM(O1083:O1136)</f>
        <v>0</v>
      </c>
      <c r="P1082" s="135" t="n">
        <f aca="false">SUM(P1083:P1136)</f>
        <v>0</v>
      </c>
    </row>
    <row r="1083" customFormat="false" ht="15" hidden="false" customHeight="true" outlineLevel="0" collapsed="false">
      <c r="A1083" s="136" t="n">
        <v>511</v>
      </c>
      <c r="B1083" s="137" t="s">
        <v>878</v>
      </c>
      <c r="C1083" s="138" t="n">
        <v>11</v>
      </c>
      <c r="D1083" s="153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51" t="n">
        <f aca="false">SUM(D1083:O1083)</f>
        <v>0</v>
      </c>
    </row>
    <row r="1084" customFormat="false" ht="15" hidden="false" customHeight="false" outlineLevel="0" collapsed="false">
      <c r="A1084" s="136"/>
      <c r="B1084" s="137"/>
      <c r="C1084" s="138" t="n">
        <v>12</v>
      </c>
      <c r="D1084" s="153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51" t="n">
        <f aca="false">SUM(D1084:O1084)</f>
        <v>0</v>
      </c>
    </row>
    <row r="1085" customFormat="false" ht="15" hidden="false" customHeight="false" outlineLevel="0" collapsed="false">
      <c r="A1085" s="136"/>
      <c r="B1085" s="137"/>
      <c r="C1085" s="138" t="n">
        <v>14</v>
      </c>
      <c r="D1085" s="153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151" t="n">
        <f aca="false">SUM(D1085:O1085)</f>
        <v>0</v>
      </c>
    </row>
    <row r="1086" customFormat="false" ht="15" hidden="false" customHeight="false" outlineLevel="0" collapsed="false">
      <c r="A1086" s="136"/>
      <c r="B1086" s="137"/>
      <c r="C1086" s="138" t="n">
        <v>15</v>
      </c>
      <c r="D1086" s="153"/>
      <c r="E1086" s="109"/>
      <c r="F1086" s="109"/>
      <c r="G1086" s="109"/>
      <c r="H1086" s="109"/>
      <c r="I1086" s="109"/>
      <c r="J1086" s="109"/>
      <c r="K1086" s="109"/>
      <c r="L1086" s="109"/>
      <c r="M1086" s="109"/>
      <c r="N1086" s="109"/>
      <c r="O1086" s="109"/>
      <c r="P1086" s="151" t="n">
        <f aca="false">SUM(D1086:O1086)</f>
        <v>0</v>
      </c>
    </row>
    <row r="1087" customFormat="false" ht="15" hidden="false" customHeight="false" outlineLevel="0" collapsed="false">
      <c r="A1087" s="136"/>
      <c r="B1087" s="137"/>
      <c r="C1087" s="138" t="n">
        <v>16</v>
      </c>
      <c r="D1087" s="153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151" t="n">
        <f aca="false">SUM(D1087:O1087)</f>
        <v>0</v>
      </c>
    </row>
    <row r="1088" customFormat="false" ht="15" hidden="false" customHeight="false" outlineLevel="0" collapsed="false">
      <c r="A1088" s="136"/>
      <c r="B1088" s="137"/>
      <c r="C1088" s="138" t="n">
        <v>17</v>
      </c>
      <c r="D1088" s="153"/>
      <c r="E1088" s="109"/>
      <c r="F1088" s="109"/>
      <c r="G1088" s="109"/>
      <c r="H1088" s="109"/>
      <c r="I1088" s="109"/>
      <c r="J1088" s="109"/>
      <c r="K1088" s="109"/>
      <c r="L1088" s="109"/>
      <c r="M1088" s="109"/>
      <c r="N1088" s="109"/>
      <c r="O1088" s="109"/>
      <c r="P1088" s="151" t="n">
        <f aca="false">SUM(D1088:O1088)</f>
        <v>0</v>
      </c>
    </row>
    <row r="1089" customFormat="false" ht="15" hidden="false" customHeight="false" outlineLevel="0" collapsed="false">
      <c r="A1089" s="136"/>
      <c r="B1089" s="137"/>
      <c r="C1089" s="138" t="n">
        <v>25</v>
      </c>
      <c r="D1089" s="153"/>
      <c r="E1089" s="109"/>
      <c r="F1089" s="109"/>
      <c r="G1089" s="109"/>
      <c r="H1089" s="109"/>
      <c r="I1089" s="109"/>
      <c r="J1089" s="109"/>
      <c r="K1089" s="109"/>
      <c r="L1089" s="109"/>
      <c r="M1089" s="109"/>
      <c r="N1089" s="109"/>
      <c r="O1089" s="109"/>
      <c r="P1089" s="151" t="n">
        <f aca="false">SUM(D1089:O1089)</f>
        <v>0</v>
      </c>
    </row>
    <row r="1090" customFormat="false" ht="15" hidden="false" customHeight="false" outlineLevel="0" collapsed="false">
      <c r="A1090" s="136"/>
      <c r="B1090" s="137"/>
      <c r="C1090" s="138" t="n">
        <v>26</v>
      </c>
      <c r="D1090" s="153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151" t="n">
        <f aca="false">SUM(D1090:O1090)</f>
        <v>0</v>
      </c>
    </row>
    <row r="1091" customFormat="false" ht="15" hidden="false" customHeight="false" outlineLevel="0" collapsed="false">
      <c r="A1091" s="136"/>
      <c r="B1091" s="137"/>
      <c r="C1091" s="138" t="n">
        <v>27</v>
      </c>
      <c r="D1091" s="153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151" t="n">
        <f aca="false">SUM(D1091:O1091)</f>
        <v>0</v>
      </c>
    </row>
    <row r="1092" customFormat="false" ht="15" hidden="false" customHeight="true" outlineLevel="0" collapsed="false">
      <c r="A1092" s="136" t="n">
        <v>512</v>
      </c>
      <c r="B1092" s="137" t="s">
        <v>879</v>
      </c>
      <c r="C1092" s="138" t="n">
        <v>11</v>
      </c>
      <c r="D1092" s="153"/>
      <c r="E1092" s="109"/>
      <c r="F1092" s="109"/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51" t="n">
        <f aca="false">SUM(D1092:O1092)</f>
        <v>0</v>
      </c>
    </row>
    <row r="1093" customFormat="false" ht="15" hidden="false" customHeight="false" outlineLevel="0" collapsed="false">
      <c r="A1093" s="136"/>
      <c r="B1093" s="137"/>
      <c r="C1093" s="138" t="n">
        <v>12</v>
      </c>
      <c r="D1093" s="153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  <c r="P1093" s="151" t="n">
        <f aca="false">SUM(D1093:O1093)</f>
        <v>0</v>
      </c>
    </row>
    <row r="1094" customFormat="false" ht="15" hidden="false" customHeight="false" outlineLevel="0" collapsed="false">
      <c r="A1094" s="136"/>
      <c r="B1094" s="137"/>
      <c r="C1094" s="138" t="n">
        <v>14</v>
      </c>
      <c r="D1094" s="153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151" t="n">
        <f aca="false">SUM(D1094:O1094)</f>
        <v>0</v>
      </c>
    </row>
    <row r="1095" customFormat="false" ht="15" hidden="false" customHeight="false" outlineLevel="0" collapsed="false">
      <c r="A1095" s="136"/>
      <c r="B1095" s="137"/>
      <c r="C1095" s="138" t="n">
        <v>15</v>
      </c>
      <c r="D1095" s="153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151" t="n">
        <f aca="false">SUM(D1095:O1095)</f>
        <v>0</v>
      </c>
    </row>
    <row r="1096" customFormat="false" ht="15" hidden="false" customHeight="false" outlineLevel="0" collapsed="false">
      <c r="A1096" s="136"/>
      <c r="B1096" s="137"/>
      <c r="C1096" s="138" t="n">
        <v>16</v>
      </c>
      <c r="D1096" s="153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151" t="n">
        <f aca="false">SUM(D1096:O1096)</f>
        <v>0</v>
      </c>
    </row>
    <row r="1097" customFormat="false" ht="15" hidden="false" customHeight="false" outlineLevel="0" collapsed="false">
      <c r="A1097" s="136"/>
      <c r="B1097" s="137"/>
      <c r="C1097" s="138" t="n">
        <v>17</v>
      </c>
      <c r="D1097" s="153"/>
      <c r="E1097" s="109"/>
      <c r="F1097" s="109"/>
      <c r="G1097" s="109"/>
      <c r="H1097" s="109"/>
      <c r="I1097" s="109"/>
      <c r="J1097" s="109"/>
      <c r="K1097" s="109"/>
      <c r="L1097" s="109"/>
      <c r="M1097" s="109"/>
      <c r="N1097" s="109"/>
      <c r="O1097" s="109"/>
      <c r="P1097" s="151" t="n">
        <f aca="false">SUM(D1097:O1097)</f>
        <v>0</v>
      </c>
    </row>
    <row r="1098" customFormat="false" ht="15" hidden="false" customHeight="false" outlineLevel="0" collapsed="false">
      <c r="A1098" s="136"/>
      <c r="B1098" s="137"/>
      <c r="C1098" s="138" t="n">
        <v>25</v>
      </c>
      <c r="D1098" s="153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  <c r="P1098" s="151" t="n">
        <f aca="false">SUM(D1098:O1098)</f>
        <v>0</v>
      </c>
    </row>
    <row r="1099" customFormat="false" ht="15" hidden="false" customHeight="false" outlineLevel="0" collapsed="false">
      <c r="A1099" s="136"/>
      <c r="B1099" s="137"/>
      <c r="C1099" s="138" t="n">
        <v>26</v>
      </c>
      <c r="D1099" s="153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  <c r="P1099" s="151" t="n">
        <f aca="false">SUM(D1099:O1099)</f>
        <v>0</v>
      </c>
    </row>
    <row r="1100" customFormat="false" ht="15" hidden="false" customHeight="false" outlineLevel="0" collapsed="false">
      <c r="A1100" s="136"/>
      <c r="B1100" s="137"/>
      <c r="C1100" s="138" t="n">
        <v>27</v>
      </c>
      <c r="D1100" s="153"/>
      <c r="E1100" s="109"/>
      <c r="F1100" s="109"/>
      <c r="G1100" s="109"/>
      <c r="H1100" s="109"/>
      <c r="I1100" s="109"/>
      <c r="J1100" s="109"/>
      <c r="K1100" s="109"/>
      <c r="L1100" s="109"/>
      <c r="M1100" s="109"/>
      <c r="N1100" s="109"/>
      <c r="O1100" s="109"/>
      <c r="P1100" s="151" t="n">
        <f aca="false">SUM(D1100:O1100)</f>
        <v>0</v>
      </c>
    </row>
    <row r="1101" customFormat="false" ht="15" hidden="false" customHeight="true" outlineLevel="0" collapsed="false">
      <c r="A1101" s="136" t="n">
        <v>513</v>
      </c>
      <c r="B1101" s="137" t="s">
        <v>880</v>
      </c>
      <c r="C1101" s="138" t="n">
        <v>11</v>
      </c>
      <c r="D1101" s="153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151" t="n">
        <f aca="false">SUM(D1101:O1101)</f>
        <v>0</v>
      </c>
    </row>
    <row r="1102" customFormat="false" ht="15" hidden="false" customHeight="false" outlineLevel="0" collapsed="false">
      <c r="A1102" s="136"/>
      <c r="B1102" s="137"/>
      <c r="C1102" s="138" t="n">
        <v>12</v>
      </c>
      <c r="D1102" s="153"/>
      <c r="E1102" s="109"/>
      <c r="F1102" s="109"/>
      <c r="G1102" s="109"/>
      <c r="H1102" s="109"/>
      <c r="I1102" s="109"/>
      <c r="J1102" s="109"/>
      <c r="K1102" s="109"/>
      <c r="L1102" s="109"/>
      <c r="M1102" s="109"/>
      <c r="N1102" s="109"/>
      <c r="O1102" s="109"/>
      <c r="P1102" s="151" t="n">
        <f aca="false">SUM(D1102:O1102)</f>
        <v>0</v>
      </c>
    </row>
    <row r="1103" customFormat="false" ht="15" hidden="false" customHeight="false" outlineLevel="0" collapsed="false">
      <c r="A1103" s="136"/>
      <c r="B1103" s="137"/>
      <c r="C1103" s="138" t="n">
        <v>14</v>
      </c>
      <c r="D1103" s="153"/>
      <c r="E1103" s="109"/>
      <c r="F1103" s="109"/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151" t="n">
        <f aca="false">SUM(D1103:O1103)</f>
        <v>0</v>
      </c>
    </row>
    <row r="1104" customFormat="false" ht="15" hidden="false" customHeight="false" outlineLevel="0" collapsed="false">
      <c r="A1104" s="136"/>
      <c r="B1104" s="137"/>
      <c r="C1104" s="138" t="n">
        <v>15</v>
      </c>
      <c r="D1104" s="153"/>
      <c r="E1104" s="109"/>
      <c r="F1104" s="109"/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51" t="n">
        <f aca="false">SUM(D1104:O1104)</f>
        <v>0</v>
      </c>
    </row>
    <row r="1105" customFormat="false" ht="15" hidden="false" customHeight="false" outlineLevel="0" collapsed="false">
      <c r="A1105" s="136"/>
      <c r="B1105" s="137"/>
      <c r="C1105" s="138" t="n">
        <v>16</v>
      </c>
      <c r="D1105" s="153"/>
      <c r="E1105" s="109"/>
      <c r="F1105" s="109"/>
      <c r="G1105" s="109"/>
      <c r="H1105" s="109"/>
      <c r="I1105" s="109"/>
      <c r="J1105" s="109"/>
      <c r="K1105" s="109"/>
      <c r="L1105" s="109"/>
      <c r="M1105" s="109"/>
      <c r="N1105" s="109"/>
      <c r="O1105" s="109"/>
      <c r="P1105" s="151" t="n">
        <f aca="false">SUM(D1105:O1105)</f>
        <v>0</v>
      </c>
    </row>
    <row r="1106" customFormat="false" ht="15" hidden="false" customHeight="false" outlineLevel="0" collapsed="false">
      <c r="A1106" s="136"/>
      <c r="B1106" s="137"/>
      <c r="C1106" s="138" t="n">
        <v>17</v>
      </c>
      <c r="D1106" s="153"/>
      <c r="E1106" s="109"/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51" t="n">
        <f aca="false">SUM(D1106:O1106)</f>
        <v>0</v>
      </c>
    </row>
    <row r="1107" customFormat="false" ht="15" hidden="false" customHeight="false" outlineLevel="0" collapsed="false">
      <c r="A1107" s="136"/>
      <c r="B1107" s="137"/>
      <c r="C1107" s="138" t="n">
        <v>25</v>
      </c>
      <c r="D1107" s="153"/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51" t="n">
        <f aca="false">SUM(D1107:O1107)</f>
        <v>0</v>
      </c>
    </row>
    <row r="1108" customFormat="false" ht="15" hidden="false" customHeight="false" outlineLevel="0" collapsed="false">
      <c r="A1108" s="136"/>
      <c r="B1108" s="137"/>
      <c r="C1108" s="138" t="n">
        <v>26</v>
      </c>
      <c r="D1108" s="153"/>
      <c r="E1108" s="109"/>
      <c r="F1108" s="109"/>
      <c r="G1108" s="109"/>
      <c r="H1108" s="109"/>
      <c r="I1108" s="109"/>
      <c r="J1108" s="109"/>
      <c r="K1108" s="109"/>
      <c r="L1108" s="109"/>
      <c r="M1108" s="109"/>
      <c r="N1108" s="109"/>
      <c r="O1108" s="109"/>
      <c r="P1108" s="151" t="n">
        <f aca="false">SUM(D1108:O1108)</f>
        <v>0</v>
      </c>
    </row>
    <row r="1109" customFormat="false" ht="15" hidden="false" customHeight="false" outlineLevel="0" collapsed="false">
      <c r="A1109" s="136"/>
      <c r="B1109" s="137"/>
      <c r="C1109" s="138" t="n">
        <v>27</v>
      </c>
      <c r="D1109" s="153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51" t="n">
        <f aca="false">SUM(D1109:O1109)</f>
        <v>0</v>
      </c>
    </row>
    <row r="1110" customFormat="false" ht="15" hidden="false" customHeight="true" outlineLevel="0" collapsed="false">
      <c r="A1110" s="136" t="n">
        <v>514</v>
      </c>
      <c r="B1110" s="137" t="s">
        <v>881</v>
      </c>
      <c r="C1110" s="138" t="n">
        <v>11</v>
      </c>
      <c r="D1110" s="153"/>
      <c r="E1110" s="109"/>
      <c r="F1110" s="109"/>
      <c r="G1110" s="109"/>
      <c r="H1110" s="109"/>
      <c r="I1110" s="109"/>
      <c r="J1110" s="109"/>
      <c r="K1110" s="109"/>
      <c r="L1110" s="109"/>
      <c r="M1110" s="109"/>
      <c r="N1110" s="109"/>
      <c r="O1110" s="109"/>
      <c r="P1110" s="151" t="n">
        <f aca="false">SUM(D1110:O1110)</f>
        <v>0</v>
      </c>
    </row>
    <row r="1111" customFormat="false" ht="15" hidden="false" customHeight="false" outlineLevel="0" collapsed="false">
      <c r="A1111" s="136"/>
      <c r="B1111" s="137"/>
      <c r="C1111" s="138" t="n">
        <v>12</v>
      </c>
      <c r="D1111" s="153"/>
      <c r="E1111" s="109"/>
      <c r="F1111" s="109"/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151" t="n">
        <f aca="false">SUM(D1111:O1111)</f>
        <v>0</v>
      </c>
    </row>
    <row r="1112" customFormat="false" ht="15" hidden="false" customHeight="false" outlineLevel="0" collapsed="false">
      <c r="A1112" s="136"/>
      <c r="B1112" s="137"/>
      <c r="C1112" s="138" t="n">
        <v>14</v>
      </c>
      <c r="D1112" s="153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51" t="n">
        <f aca="false">SUM(D1112:O1112)</f>
        <v>0</v>
      </c>
    </row>
    <row r="1113" customFormat="false" ht="15" hidden="false" customHeight="false" outlineLevel="0" collapsed="false">
      <c r="A1113" s="136"/>
      <c r="B1113" s="137"/>
      <c r="C1113" s="138" t="n">
        <v>15</v>
      </c>
      <c r="D1113" s="153"/>
      <c r="E1113" s="109"/>
      <c r="F1113" s="109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151" t="n">
        <f aca="false">SUM(D1113:O1113)</f>
        <v>0</v>
      </c>
    </row>
    <row r="1114" customFormat="false" ht="15" hidden="false" customHeight="false" outlineLevel="0" collapsed="false">
      <c r="A1114" s="136"/>
      <c r="B1114" s="137"/>
      <c r="C1114" s="138" t="n">
        <v>16</v>
      </c>
      <c r="D1114" s="153"/>
      <c r="E1114" s="109"/>
      <c r="F1114" s="109"/>
      <c r="G1114" s="109"/>
      <c r="H1114" s="109"/>
      <c r="I1114" s="109"/>
      <c r="J1114" s="109"/>
      <c r="K1114" s="109"/>
      <c r="L1114" s="109"/>
      <c r="M1114" s="109"/>
      <c r="N1114" s="109"/>
      <c r="O1114" s="109"/>
      <c r="P1114" s="151" t="n">
        <f aca="false">SUM(D1114:O1114)</f>
        <v>0</v>
      </c>
    </row>
    <row r="1115" customFormat="false" ht="15" hidden="false" customHeight="false" outlineLevel="0" collapsed="false">
      <c r="A1115" s="136"/>
      <c r="B1115" s="137"/>
      <c r="C1115" s="138" t="n">
        <v>17</v>
      </c>
      <c r="D1115" s="153"/>
      <c r="E1115" s="109"/>
      <c r="F1115" s="109"/>
      <c r="G1115" s="109"/>
      <c r="H1115" s="109"/>
      <c r="I1115" s="109"/>
      <c r="J1115" s="109"/>
      <c r="K1115" s="109"/>
      <c r="L1115" s="109"/>
      <c r="M1115" s="109"/>
      <c r="N1115" s="109"/>
      <c r="O1115" s="109"/>
      <c r="P1115" s="151" t="n">
        <f aca="false">SUM(D1115:O1115)</f>
        <v>0</v>
      </c>
    </row>
    <row r="1116" customFormat="false" ht="15" hidden="false" customHeight="false" outlineLevel="0" collapsed="false">
      <c r="A1116" s="136"/>
      <c r="B1116" s="137"/>
      <c r="C1116" s="138" t="n">
        <v>25</v>
      </c>
      <c r="D1116" s="153"/>
      <c r="E1116" s="109"/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51" t="n">
        <f aca="false">SUM(D1116:O1116)</f>
        <v>0</v>
      </c>
    </row>
    <row r="1117" customFormat="false" ht="15" hidden="false" customHeight="false" outlineLevel="0" collapsed="false">
      <c r="A1117" s="136"/>
      <c r="B1117" s="137"/>
      <c r="C1117" s="138" t="n">
        <v>26</v>
      </c>
      <c r="D1117" s="153"/>
      <c r="E1117" s="109"/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151" t="n">
        <f aca="false">SUM(D1117:O1117)</f>
        <v>0</v>
      </c>
    </row>
    <row r="1118" customFormat="false" ht="15" hidden="false" customHeight="false" outlineLevel="0" collapsed="false">
      <c r="A1118" s="136"/>
      <c r="B1118" s="137"/>
      <c r="C1118" s="138" t="n">
        <v>27</v>
      </c>
      <c r="D1118" s="153"/>
      <c r="E1118" s="109"/>
      <c r="F1118" s="109"/>
      <c r="G1118" s="109"/>
      <c r="H1118" s="109"/>
      <c r="I1118" s="109"/>
      <c r="J1118" s="109"/>
      <c r="K1118" s="109"/>
      <c r="L1118" s="109"/>
      <c r="M1118" s="109"/>
      <c r="N1118" s="109"/>
      <c r="O1118" s="109"/>
      <c r="P1118" s="151" t="n">
        <f aca="false">SUM(D1118:O1118)</f>
        <v>0</v>
      </c>
    </row>
    <row r="1119" customFormat="false" ht="15" hidden="false" customHeight="true" outlineLevel="0" collapsed="false">
      <c r="A1119" s="136" t="n">
        <v>515</v>
      </c>
      <c r="B1119" s="137" t="s">
        <v>882</v>
      </c>
      <c r="C1119" s="138" t="n">
        <v>11</v>
      </c>
      <c r="D1119" s="153"/>
      <c r="E1119" s="109"/>
      <c r="F1119" s="109"/>
      <c r="G1119" s="109"/>
      <c r="H1119" s="109"/>
      <c r="I1119" s="109"/>
      <c r="J1119" s="109"/>
      <c r="K1119" s="109"/>
      <c r="L1119" s="109"/>
      <c r="M1119" s="109"/>
      <c r="N1119" s="109"/>
      <c r="O1119" s="109"/>
      <c r="P1119" s="151" t="n">
        <f aca="false">SUM(D1119:O1119)</f>
        <v>0</v>
      </c>
    </row>
    <row r="1120" customFormat="false" ht="15" hidden="false" customHeight="false" outlineLevel="0" collapsed="false">
      <c r="A1120" s="136"/>
      <c r="B1120" s="137"/>
      <c r="C1120" s="138" t="n">
        <v>12</v>
      </c>
      <c r="D1120" s="153"/>
      <c r="E1120" s="109"/>
      <c r="F1120" s="109"/>
      <c r="G1120" s="109"/>
      <c r="H1120" s="109"/>
      <c r="I1120" s="109"/>
      <c r="J1120" s="109"/>
      <c r="K1120" s="109"/>
      <c r="L1120" s="109"/>
      <c r="M1120" s="109"/>
      <c r="N1120" s="109"/>
      <c r="O1120" s="109"/>
      <c r="P1120" s="151" t="n">
        <f aca="false">SUM(D1120:O1120)</f>
        <v>0</v>
      </c>
    </row>
    <row r="1121" customFormat="false" ht="15" hidden="false" customHeight="false" outlineLevel="0" collapsed="false">
      <c r="A1121" s="136"/>
      <c r="B1121" s="137"/>
      <c r="C1121" s="138" t="n">
        <v>14</v>
      </c>
      <c r="D1121" s="153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151" t="n">
        <f aca="false">SUM(D1121:O1121)</f>
        <v>0</v>
      </c>
    </row>
    <row r="1122" customFormat="false" ht="15" hidden="false" customHeight="false" outlineLevel="0" collapsed="false">
      <c r="A1122" s="136"/>
      <c r="B1122" s="137"/>
      <c r="C1122" s="138" t="n">
        <v>15</v>
      </c>
      <c r="D1122" s="153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51" t="n">
        <f aca="false">SUM(D1122:O1122)</f>
        <v>0</v>
      </c>
    </row>
    <row r="1123" customFormat="false" ht="15" hidden="false" customHeight="false" outlineLevel="0" collapsed="false">
      <c r="A1123" s="136"/>
      <c r="B1123" s="137"/>
      <c r="C1123" s="138" t="n">
        <v>16</v>
      </c>
      <c r="D1123" s="153"/>
      <c r="E1123" s="109"/>
      <c r="F1123" s="109"/>
      <c r="G1123" s="109"/>
      <c r="H1123" s="109"/>
      <c r="I1123" s="109"/>
      <c r="J1123" s="109"/>
      <c r="K1123" s="109"/>
      <c r="L1123" s="109"/>
      <c r="M1123" s="109"/>
      <c r="N1123" s="109"/>
      <c r="O1123" s="109"/>
      <c r="P1123" s="151" t="n">
        <f aca="false">SUM(D1123:O1123)</f>
        <v>0</v>
      </c>
    </row>
    <row r="1124" customFormat="false" ht="15" hidden="false" customHeight="false" outlineLevel="0" collapsed="false">
      <c r="A1124" s="136"/>
      <c r="B1124" s="137"/>
      <c r="C1124" s="138" t="n">
        <v>17</v>
      </c>
      <c r="D1124" s="153"/>
      <c r="E1124" s="109"/>
      <c r="F1124" s="109"/>
      <c r="G1124" s="109"/>
      <c r="H1124" s="109"/>
      <c r="I1124" s="109"/>
      <c r="J1124" s="109"/>
      <c r="K1124" s="109"/>
      <c r="L1124" s="109"/>
      <c r="M1124" s="109"/>
      <c r="N1124" s="109"/>
      <c r="O1124" s="109"/>
      <c r="P1124" s="151" t="n">
        <f aca="false">SUM(D1124:O1124)</f>
        <v>0</v>
      </c>
    </row>
    <row r="1125" customFormat="false" ht="15" hidden="false" customHeight="false" outlineLevel="0" collapsed="false">
      <c r="A1125" s="136"/>
      <c r="B1125" s="137"/>
      <c r="C1125" s="138" t="n">
        <v>25</v>
      </c>
      <c r="D1125" s="153"/>
      <c r="E1125" s="109"/>
      <c r="F1125" s="109"/>
      <c r="G1125" s="109"/>
      <c r="H1125" s="109"/>
      <c r="I1125" s="109"/>
      <c r="J1125" s="109"/>
      <c r="K1125" s="109"/>
      <c r="L1125" s="109"/>
      <c r="M1125" s="109"/>
      <c r="N1125" s="109"/>
      <c r="O1125" s="109"/>
      <c r="P1125" s="151" t="n">
        <f aca="false">SUM(D1125:O1125)</f>
        <v>0</v>
      </c>
    </row>
    <row r="1126" customFormat="false" ht="15" hidden="false" customHeight="false" outlineLevel="0" collapsed="false">
      <c r="A1126" s="136"/>
      <c r="B1126" s="137"/>
      <c r="C1126" s="138" t="n">
        <v>26</v>
      </c>
      <c r="D1126" s="153"/>
      <c r="E1126" s="109"/>
      <c r="F1126" s="109"/>
      <c r="G1126" s="109"/>
      <c r="H1126" s="109"/>
      <c r="I1126" s="109"/>
      <c r="J1126" s="109"/>
      <c r="K1126" s="109"/>
      <c r="L1126" s="109"/>
      <c r="M1126" s="109"/>
      <c r="N1126" s="109"/>
      <c r="O1126" s="109"/>
      <c r="P1126" s="151" t="n">
        <f aca="false">SUM(D1126:O1126)</f>
        <v>0</v>
      </c>
    </row>
    <row r="1127" customFormat="false" ht="15" hidden="false" customHeight="false" outlineLevel="0" collapsed="false">
      <c r="A1127" s="136"/>
      <c r="B1127" s="137"/>
      <c r="C1127" s="138" t="n">
        <v>27</v>
      </c>
      <c r="D1127" s="153"/>
      <c r="E1127" s="109"/>
      <c r="F1127" s="109"/>
      <c r="G1127" s="109"/>
      <c r="H1127" s="109"/>
      <c r="I1127" s="109"/>
      <c r="J1127" s="109"/>
      <c r="K1127" s="109"/>
      <c r="L1127" s="109"/>
      <c r="M1127" s="109"/>
      <c r="N1127" s="109"/>
      <c r="O1127" s="109"/>
      <c r="P1127" s="151" t="n">
        <f aca="false">SUM(D1127:O1127)</f>
        <v>0</v>
      </c>
    </row>
    <row r="1128" customFormat="false" ht="15" hidden="false" customHeight="true" outlineLevel="0" collapsed="false">
      <c r="A1128" s="136" t="n">
        <v>519</v>
      </c>
      <c r="B1128" s="137" t="s">
        <v>883</v>
      </c>
      <c r="C1128" s="138" t="n">
        <v>11</v>
      </c>
      <c r="D1128" s="153"/>
      <c r="E1128" s="109"/>
      <c r="F1128" s="109"/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51" t="n">
        <f aca="false">SUM(D1128:O1128)</f>
        <v>0</v>
      </c>
    </row>
    <row r="1129" customFormat="false" ht="15" hidden="false" customHeight="false" outlineLevel="0" collapsed="false">
      <c r="A1129" s="136"/>
      <c r="B1129" s="137"/>
      <c r="C1129" s="138" t="n">
        <v>12</v>
      </c>
      <c r="D1129" s="153"/>
      <c r="E1129" s="109"/>
      <c r="F1129" s="109"/>
      <c r="G1129" s="109"/>
      <c r="H1129" s="109"/>
      <c r="I1129" s="109"/>
      <c r="J1129" s="109"/>
      <c r="K1129" s="109"/>
      <c r="L1129" s="109"/>
      <c r="M1129" s="109"/>
      <c r="N1129" s="109"/>
      <c r="O1129" s="109"/>
      <c r="P1129" s="151" t="n">
        <f aca="false">SUM(D1129:O1129)</f>
        <v>0</v>
      </c>
    </row>
    <row r="1130" customFormat="false" ht="15" hidden="false" customHeight="false" outlineLevel="0" collapsed="false">
      <c r="A1130" s="136"/>
      <c r="B1130" s="137"/>
      <c r="C1130" s="138" t="n">
        <v>14</v>
      </c>
      <c r="D1130" s="153"/>
      <c r="E1130" s="109"/>
      <c r="F1130" s="109"/>
      <c r="G1130" s="109"/>
      <c r="H1130" s="109"/>
      <c r="I1130" s="109"/>
      <c r="J1130" s="109"/>
      <c r="K1130" s="109"/>
      <c r="L1130" s="109"/>
      <c r="M1130" s="109"/>
      <c r="N1130" s="109"/>
      <c r="O1130" s="109"/>
      <c r="P1130" s="151" t="n">
        <f aca="false">SUM(D1130:O1130)</f>
        <v>0</v>
      </c>
    </row>
    <row r="1131" customFormat="false" ht="15" hidden="false" customHeight="false" outlineLevel="0" collapsed="false">
      <c r="A1131" s="136"/>
      <c r="B1131" s="137"/>
      <c r="C1131" s="138" t="n">
        <v>15</v>
      </c>
      <c r="D1131" s="153"/>
      <c r="E1131" s="109"/>
      <c r="F1131" s="109"/>
      <c r="G1131" s="109"/>
      <c r="H1131" s="109"/>
      <c r="I1131" s="109"/>
      <c r="J1131" s="109"/>
      <c r="K1131" s="109"/>
      <c r="L1131" s="109"/>
      <c r="M1131" s="109"/>
      <c r="N1131" s="109"/>
      <c r="O1131" s="109"/>
      <c r="P1131" s="151" t="n">
        <f aca="false">SUM(D1131:O1131)</f>
        <v>0</v>
      </c>
    </row>
    <row r="1132" customFormat="false" ht="15" hidden="false" customHeight="false" outlineLevel="0" collapsed="false">
      <c r="A1132" s="136"/>
      <c r="B1132" s="137"/>
      <c r="C1132" s="138" t="n">
        <v>16</v>
      </c>
      <c r="D1132" s="153"/>
      <c r="E1132" s="109"/>
      <c r="F1132" s="109"/>
      <c r="G1132" s="109"/>
      <c r="H1132" s="109"/>
      <c r="I1132" s="109"/>
      <c r="J1132" s="109"/>
      <c r="K1132" s="109"/>
      <c r="L1132" s="109"/>
      <c r="M1132" s="109"/>
      <c r="N1132" s="109"/>
      <c r="O1132" s="109"/>
      <c r="P1132" s="151" t="n">
        <f aca="false">SUM(D1132:O1132)</f>
        <v>0</v>
      </c>
    </row>
    <row r="1133" customFormat="false" ht="15" hidden="false" customHeight="false" outlineLevel="0" collapsed="false">
      <c r="A1133" s="136"/>
      <c r="B1133" s="137"/>
      <c r="C1133" s="138" t="n">
        <v>17</v>
      </c>
      <c r="D1133" s="153"/>
      <c r="E1133" s="109"/>
      <c r="F1133" s="109"/>
      <c r="G1133" s="109"/>
      <c r="H1133" s="109"/>
      <c r="I1133" s="109"/>
      <c r="J1133" s="109"/>
      <c r="K1133" s="109"/>
      <c r="L1133" s="109"/>
      <c r="M1133" s="109"/>
      <c r="N1133" s="109"/>
      <c r="O1133" s="109"/>
      <c r="P1133" s="151" t="n">
        <f aca="false">SUM(D1133:O1133)</f>
        <v>0</v>
      </c>
    </row>
    <row r="1134" customFormat="false" ht="15" hidden="false" customHeight="false" outlineLevel="0" collapsed="false">
      <c r="A1134" s="136"/>
      <c r="B1134" s="137"/>
      <c r="C1134" s="138" t="n">
        <v>25</v>
      </c>
      <c r="D1134" s="153"/>
      <c r="E1134" s="109"/>
      <c r="F1134" s="109"/>
      <c r="G1134" s="109"/>
      <c r="H1134" s="109"/>
      <c r="I1134" s="109"/>
      <c r="J1134" s="109"/>
      <c r="K1134" s="109"/>
      <c r="L1134" s="109"/>
      <c r="M1134" s="109"/>
      <c r="N1134" s="109"/>
      <c r="O1134" s="109"/>
      <c r="P1134" s="151" t="n">
        <f aca="false">SUM(D1134:O1134)</f>
        <v>0</v>
      </c>
    </row>
    <row r="1135" customFormat="false" ht="15" hidden="false" customHeight="false" outlineLevel="0" collapsed="false">
      <c r="A1135" s="136"/>
      <c r="B1135" s="137"/>
      <c r="C1135" s="138" t="n">
        <v>26</v>
      </c>
      <c r="D1135" s="153"/>
      <c r="E1135" s="109"/>
      <c r="F1135" s="109"/>
      <c r="G1135" s="109"/>
      <c r="H1135" s="109"/>
      <c r="I1135" s="109"/>
      <c r="J1135" s="109"/>
      <c r="K1135" s="109"/>
      <c r="L1135" s="109"/>
      <c r="M1135" s="109"/>
      <c r="N1135" s="109"/>
      <c r="O1135" s="109"/>
      <c r="P1135" s="151" t="n">
        <f aca="false">SUM(D1135:O1135)</f>
        <v>0</v>
      </c>
    </row>
    <row r="1136" customFormat="false" ht="15" hidden="false" customHeight="false" outlineLevel="0" collapsed="false">
      <c r="A1136" s="136"/>
      <c r="B1136" s="137"/>
      <c r="C1136" s="138" t="n">
        <v>27</v>
      </c>
      <c r="D1136" s="153"/>
      <c r="E1136" s="109"/>
      <c r="F1136" s="109"/>
      <c r="G1136" s="109"/>
      <c r="H1136" s="109"/>
      <c r="I1136" s="109"/>
      <c r="J1136" s="109"/>
      <c r="K1136" s="109"/>
      <c r="L1136" s="109"/>
      <c r="M1136" s="109"/>
      <c r="N1136" s="109"/>
      <c r="O1136" s="109"/>
      <c r="P1136" s="151" t="n">
        <f aca="false">SUM(D1136:O1136)</f>
        <v>0</v>
      </c>
    </row>
    <row r="1137" customFormat="false" ht="15" hidden="false" customHeight="true" outlineLevel="0" collapsed="false">
      <c r="A1137" s="133" t="n">
        <v>5200</v>
      </c>
      <c r="B1137" s="134" t="s">
        <v>884</v>
      </c>
      <c r="C1137" s="134"/>
      <c r="D1137" s="135" t="n">
        <f aca="false">SUM(D1138:D1172)</f>
        <v>0</v>
      </c>
      <c r="E1137" s="135" t="n">
        <f aca="false">SUM(E1138:E1172)</f>
        <v>0</v>
      </c>
      <c r="F1137" s="135" t="n">
        <f aca="false">SUM(F1138:F1172)</f>
        <v>0</v>
      </c>
      <c r="G1137" s="135" t="n">
        <f aca="false">SUM(G1138:G1172)</f>
        <v>0</v>
      </c>
      <c r="H1137" s="135" t="n">
        <f aca="false">SUM(H1138:H1172)</f>
        <v>0</v>
      </c>
      <c r="I1137" s="135" t="n">
        <f aca="false">SUM(I1138:I1172)</f>
        <v>0</v>
      </c>
      <c r="J1137" s="135" t="n">
        <f aca="false">SUM(J1138:J1172)</f>
        <v>0</v>
      </c>
      <c r="K1137" s="135" t="n">
        <f aca="false">SUM(K1138:K1172)</f>
        <v>0</v>
      </c>
      <c r="L1137" s="135" t="n">
        <f aca="false">SUM(L1138:L1172)</f>
        <v>0</v>
      </c>
      <c r="M1137" s="135" t="n">
        <f aca="false">SUM(M1138:M1172)</f>
        <v>0</v>
      </c>
      <c r="N1137" s="135" t="n">
        <f aca="false">SUM(N1138:N1172)</f>
        <v>0</v>
      </c>
      <c r="O1137" s="135" t="n">
        <f aca="false">SUM(O1138:O1172)</f>
        <v>0</v>
      </c>
      <c r="P1137" s="135" t="n">
        <f aca="false">SUM(P1138:P1172)</f>
        <v>0</v>
      </c>
    </row>
    <row r="1138" customFormat="false" ht="15" hidden="false" customHeight="true" outlineLevel="0" collapsed="false">
      <c r="A1138" s="136" t="n">
        <v>521</v>
      </c>
      <c r="B1138" s="137" t="s">
        <v>885</v>
      </c>
      <c r="C1138" s="138" t="n">
        <v>11</v>
      </c>
      <c r="D1138" s="153"/>
      <c r="E1138" s="109"/>
      <c r="F1138" s="109"/>
      <c r="G1138" s="109"/>
      <c r="H1138" s="109"/>
      <c r="I1138" s="109"/>
      <c r="J1138" s="109"/>
      <c r="K1138" s="109"/>
      <c r="L1138" s="109"/>
      <c r="M1138" s="109"/>
      <c r="N1138" s="109"/>
      <c r="O1138" s="109"/>
      <c r="P1138" s="151" t="n">
        <f aca="false">SUM(D1138:O1138)</f>
        <v>0</v>
      </c>
    </row>
    <row r="1139" customFormat="false" ht="15" hidden="false" customHeight="false" outlineLevel="0" collapsed="false">
      <c r="A1139" s="136"/>
      <c r="B1139" s="137"/>
      <c r="C1139" s="138" t="n">
        <v>12</v>
      </c>
      <c r="D1139" s="153"/>
      <c r="E1139" s="109"/>
      <c r="F1139" s="109"/>
      <c r="G1139" s="109"/>
      <c r="H1139" s="109"/>
      <c r="I1139" s="109"/>
      <c r="J1139" s="109"/>
      <c r="K1139" s="109"/>
      <c r="L1139" s="109"/>
      <c r="M1139" s="109"/>
      <c r="N1139" s="109"/>
      <c r="O1139" s="109"/>
      <c r="P1139" s="151" t="n">
        <f aca="false">SUM(D1139:O1139)</f>
        <v>0</v>
      </c>
    </row>
    <row r="1140" customFormat="false" ht="15" hidden="false" customHeight="false" outlineLevel="0" collapsed="false">
      <c r="A1140" s="136"/>
      <c r="B1140" s="137"/>
      <c r="C1140" s="138" t="n">
        <v>14</v>
      </c>
      <c r="D1140" s="153"/>
      <c r="E1140" s="109"/>
      <c r="F1140" s="109"/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51" t="n">
        <f aca="false">SUM(D1140:O1140)</f>
        <v>0</v>
      </c>
    </row>
    <row r="1141" customFormat="false" ht="15" hidden="false" customHeight="false" outlineLevel="0" collapsed="false">
      <c r="A1141" s="136"/>
      <c r="B1141" s="137"/>
      <c r="C1141" s="138" t="n">
        <v>15</v>
      </c>
      <c r="D1141" s="153"/>
      <c r="E1141" s="109"/>
      <c r="F1141" s="109"/>
      <c r="G1141" s="109"/>
      <c r="H1141" s="109"/>
      <c r="I1141" s="109"/>
      <c r="J1141" s="109"/>
      <c r="K1141" s="109"/>
      <c r="L1141" s="109"/>
      <c r="M1141" s="109"/>
      <c r="N1141" s="109"/>
      <c r="O1141" s="109"/>
      <c r="P1141" s="151" t="n">
        <f aca="false">SUM(D1141:O1141)</f>
        <v>0</v>
      </c>
    </row>
    <row r="1142" customFormat="false" ht="15" hidden="false" customHeight="false" outlineLevel="0" collapsed="false">
      <c r="A1142" s="136"/>
      <c r="B1142" s="137"/>
      <c r="C1142" s="138" t="n">
        <v>16</v>
      </c>
      <c r="D1142" s="153"/>
      <c r="E1142" s="109"/>
      <c r="F1142" s="109"/>
      <c r="G1142" s="109"/>
      <c r="H1142" s="109"/>
      <c r="I1142" s="109"/>
      <c r="J1142" s="109"/>
      <c r="K1142" s="109"/>
      <c r="L1142" s="109"/>
      <c r="M1142" s="109"/>
      <c r="N1142" s="109"/>
      <c r="O1142" s="109"/>
      <c r="P1142" s="151" t="n">
        <f aca="false">SUM(D1142:O1142)</f>
        <v>0</v>
      </c>
    </row>
    <row r="1143" customFormat="false" ht="15" hidden="false" customHeight="false" outlineLevel="0" collapsed="false">
      <c r="A1143" s="136"/>
      <c r="B1143" s="137"/>
      <c r="C1143" s="138" t="n">
        <v>17</v>
      </c>
      <c r="D1143" s="153"/>
      <c r="E1143" s="109"/>
      <c r="F1143" s="109"/>
      <c r="G1143" s="109"/>
      <c r="H1143" s="109"/>
      <c r="I1143" s="109"/>
      <c r="J1143" s="109"/>
      <c r="K1143" s="109"/>
      <c r="L1143" s="109"/>
      <c r="M1143" s="109"/>
      <c r="N1143" s="109"/>
      <c r="O1143" s="109"/>
      <c r="P1143" s="151" t="n">
        <f aca="false">SUM(D1143:O1143)</f>
        <v>0</v>
      </c>
    </row>
    <row r="1144" customFormat="false" ht="15" hidden="false" customHeight="false" outlineLevel="0" collapsed="false">
      <c r="A1144" s="136"/>
      <c r="B1144" s="137"/>
      <c r="C1144" s="138" t="n">
        <v>25</v>
      </c>
      <c r="D1144" s="153"/>
      <c r="E1144" s="109"/>
      <c r="F1144" s="109"/>
      <c r="G1144" s="109"/>
      <c r="H1144" s="109"/>
      <c r="I1144" s="109"/>
      <c r="J1144" s="109"/>
      <c r="K1144" s="109"/>
      <c r="L1144" s="109"/>
      <c r="M1144" s="109"/>
      <c r="N1144" s="109"/>
      <c r="O1144" s="109"/>
      <c r="P1144" s="151" t="n">
        <f aca="false">SUM(D1144:O1144)</f>
        <v>0</v>
      </c>
    </row>
    <row r="1145" customFormat="false" ht="15" hidden="false" customHeight="false" outlineLevel="0" collapsed="false">
      <c r="A1145" s="136"/>
      <c r="B1145" s="137"/>
      <c r="C1145" s="138" t="n">
        <v>26</v>
      </c>
      <c r="D1145" s="153"/>
      <c r="E1145" s="109"/>
      <c r="F1145" s="109"/>
      <c r="G1145" s="109"/>
      <c r="H1145" s="109"/>
      <c r="I1145" s="109"/>
      <c r="J1145" s="109"/>
      <c r="K1145" s="109"/>
      <c r="L1145" s="109"/>
      <c r="M1145" s="109"/>
      <c r="N1145" s="109"/>
      <c r="O1145" s="109"/>
      <c r="P1145" s="151" t="n">
        <f aca="false">SUM(D1145:O1145)</f>
        <v>0</v>
      </c>
    </row>
    <row r="1146" customFormat="false" ht="15" hidden="false" customHeight="false" outlineLevel="0" collapsed="false">
      <c r="A1146" s="136"/>
      <c r="B1146" s="137"/>
      <c r="C1146" s="138" t="n">
        <v>27</v>
      </c>
      <c r="D1146" s="153"/>
      <c r="E1146" s="109"/>
      <c r="F1146" s="109"/>
      <c r="G1146" s="109"/>
      <c r="H1146" s="109"/>
      <c r="I1146" s="109"/>
      <c r="J1146" s="109"/>
      <c r="K1146" s="109"/>
      <c r="L1146" s="109"/>
      <c r="M1146" s="109"/>
      <c r="N1146" s="109"/>
      <c r="O1146" s="109"/>
      <c r="P1146" s="151" t="n">
        <f aca="false">SUM(D1146:O1146)</f>
        <v>0</v>
      </c>
    </row>
    <row r="1147" customFormat="false" ht="15" hidden="false" customHeight="true" outlineLevel="0" collapsed="false">
      <c r="A1147" s="136" t="n">
        <v>522</v>
      </c>
      <c r="B1147" s="137" t="s">
        <v>886</v>
      </c>
      <c r="C1147" s="138" t="n">
        <v>11</v>
      </c>
      <c r="D1147" s="153"/>
      <c r="E1147" s="109"/>
      <c r="F1147" s="109"/>
      <c r="G1147" s="109"/>
      <c r="H1147" s="109"/>
      <c r="I1147" s="109"/>
      <c r="J1147" s="109"/>
      <c r="K1147" s="109"/>
      <c r="L1147" s="109"/>
      <c r="M1147" s="109"/>
      <c r="N1147" s="109"/>
      <c r="O1147" s="109"/>
      <c r="P1147" s="151" t="n">
        <f aca="false">SUM(D1147:O1147)</f>
        <v>0</v>
      </c>
    </row>
    <row r="1148" customFormat="false" ht="15" hidden="false" customHeight="false" outlineLevel="0" collapsed="false">
      <c r="A1148" s="136"/>
      <c r="B1148" s="137"/>
      <c r="C1148" s="138" t="n">
        <v>12</v>
      </c>
      <c r="D1148" s="153"/>
      <c r="E1148" s="109"/>
      <c r="F1148" s="109"/>
      <c r="G1148" s="109"/>
      <c r="H1148" s="109"/>
      <c r="I1148" s="109"/>
      <c r="J1148" s="109"/>
      <c r="K1148" s="109"/>
      <c r="L1148" s="109"/>
      <c r="M1148" s="109"/>
      <c r="N1148" s="109"/>
      <c r="O1148" s="109"/>
      <c r="P1148" s="151" t="n">
        <f aca="false">SUM(D1148:O1148)</f>
        <v>0</v>
      </c>
    </row>
    <row r="1149" customFormat="false" ht="15" hidden="false" customHeight="false" outlineLevel="0" collapsed="false">
      <c r="A1149" s="136"/>
      <c r="B1149" s="137"/>
      <c r="C1149" s="138" t="n">
        <v>14</v>
      </c>
      <c r="D1149" s="153"/>
      <c r="E1149" s="109"/>
      <c r="F1149" s="109"/>
      <c r="G1149" s="109"/>
      <c r="H1149" s="109"/>
      <c r="I1149" s="109"/>
      <c r="J1149" s="109"/>
      <c r="K1149" s="109"/>
      <c r="L1149" s="109"/>
      <c r="M1149" s="109"/>
      <c r="N1149" s="109"/>
      <c r="O1149" s="109"/>
      <c r="P1149" s="151" t="n">
        <f aca="false">SUM(D1149:O1149)</f>
        <v>0</v>
      </c>
    </row>
    <row r="1150" customFormat="false" ht="15" hidden="false" customHeight="false" outlineLevel="0" collapsed="false">
      <c r="A1150" s="136"/>
      <c r="B1150" s="137"/>
      <c r="C1150" s="138" t="n">
        <v>15</v>
      </c>
      <c r="D1150" s="153"/>
      <c r="E1150" s="109"/>
      <c r="F1150" s="109"/>
      <c r="G1150" s="109"/>
      <c r="H1150" s="109"/>
      <c r="I1150" s="109"/>
      <c r="J1150" s="109"/>
      <c r="K1150" s="109"/>
      <c r="L1150" s="109"/>
      <c r="M1150" s="109"/>
      <c r="N1150" s="109"/>
      <c r="O1150" s="109"/>
      <c r="P1150" s="151" t="n">
        <f aca="false">SUM(D1150:O1150)</f>
        <v>0</v>
      </c>
    </row>
    <row r="1151" customFormat="false" ht="15" hidden="false" customHeight="false" outlineLevel="0" collapsed="false">
      <c r="A1151" s="136"/>
      <c r="B1151" s="137"/>
      <c r="C1151" s="138" t="n">
        <v>16</v>
      </c>
      <c r="D1151" s="153"/>
      <c r="E1151" s="109"/>
      <c r="F1151" s="109"/>
      <c r="G1151" s="109"/>
      <c r="H1151" s="109"/>
      <c r="I1151" s="109"/>
      <c r="J1151" s="109"/>
      <c r="K1151" s="109"/>
      <c r="L1151" s="109"/>
      <c r="M1151" s="109"/>
      <c r="N1151" s="109"/>
      <c r="O1151" s="109"/>
      <c r="P1151" s="151" t="n">
        <f aca="false">SUM(D1151:O1151)</f>
        <v>0</v>
      </c>
    </row>
    <row r="1152" customFormat="false" ht="15" hidden="false" customHeight="false" outlineLevel="0" collapsed="false">
      <c r="A1152" s="136"/>
      <c r="B1152" s="137"/>
      <c r="C1152" s="138" t="n">
        <v>17</v>
      </c>
      <c r="D1152" s="153"/>
      <c r="E1152" s="109"/>
      <c r="F1152" s="109"/>
      <c r="G1152" s="109"/>
      <c r="H1152" s="109"/>
      <c r="I1152" s="109"/>
      <c r="J1152" s="109"/>
      <c r="K1152" s="109"/>
      <c r="L1152" s="109"/>
      <c r="M1152" s="109"/>
      <c r="N1152" s="109"/>
      <c r="O1152" s="109"/>
      <c r="P1152" s="151" t="n">
        <f aca="false">SUM(D1152:O1152)</f>
        <v>0</v>
      </c>
    </row>
    <row r="1153" customFormat="false" ht="15" hidden="false" customHeight="false" outlineLevel="0" collapsed="false">
      <c r="A1153" s="136"/>
      <c r="B1153" s="137"/>
      <c r="C1153" s="138" t="n">
        <v>25</v>
      </c>
      <c r="D1153" s="153"/>
      <c r="E1153" s="109"/>
      <c r="F1153" s="109"/>
      <c r="G1153" s="109"/>
      <c r="H1153" s="109"/>
      <c r="I1153" s="109"/>
      <c r="J1153" s="109"/>
      <c r="K1153" s="109"/>
      <c r="L1153" s="109"/>
      <c r="M1153" s="109"/>
      <c r="N1153" s="109"/>
      <c r="O1153" s="109"/>
      <c r="P1153" s="151" t="n">
        <f aca="false">SUM(D1153:O1153)</f>
        <v>0</v>
      </c>
    </row>
    <row r="1154" customFormat="false" ht="15" hidden="false" customHeight="false" outlineLevel="0" collapsed="false">
      <c r="A1154" s="136"/>
      <c r="B1154" s="137"/>
      <c r="C1154" s="138" t="n">
        <v>26</v>
      </c>
      <c r="D1154" s="153"/>
      <c r="E1154" s="109"/>
      <c r="F1154" s="109"/>
      <c r="G1154" s="109"/>
      <c r="H1154" s="109"/>
      <c r="I1154" s="109"/>
      <c r="J1154" s="109"/>
      <c r="K1154" s="109"/>
      <c r="L1154" s="109"/>
      <c r="M1154" s="109"/>
      <c r="N1154" s="109"/>
      <c r="O1154" s="109"/>
      <c r="P1154" s="151" t="n">
        <f aca="false">SUM(D1154:O1154)</f>
        <v>0</v>
      </c>
    </row>
    <row r="1155" customFormat="false" ht="15" hidden="false" customHeight="false" outlineLevel="0" collapsed="false">
      <c r="A1155" s="136"/>
      <c r="B1155" s="137"/>
      <c r="C1155" s="138" t="n">
        <v>27</v>
      </c>
      <c r="D1155" s="153"/>
      <c r="E1155" s="109"/>
      <c r="F1155" s="109"/>
      <c r="G1155" s="109"/>
      <c r="H1155" s="109"/>
      <c r="I1155" s="109"/>
      <c r="J1155" s="109"/>
      <c r="K1155" s="109"/>
      <c r="L1155" s="109"/>
      <c r="M1155" s="109"/>
      <c r="N1155" s="109"/>
      <c r="O1155" s="109"/>
      <c r="P1155" s="151" t="n">
        <f aca="false">SUM(D1155:O1155)</f>
        <v>0</v>
      </c>
    </row>
    <row r="1156" customFormat="false" ht="15" hidden="false" customHeight="true" outlineLevel="0" collapsed="false">
      <c r="A1156" s="136" t="n">
        <v>523</v>
      </c>
      <c r="B1156" s="137" t="s">
        <v>887</v>
      </c>
      <c r="C1156" s="138" t="n">
        <v>11</v>
      </c>
      <c r="D1156" s="153"/>
      <c r="E1156" s="109"/>
      <c r="F1156" s="109"/>
      <c r="G1156" s="109"/>
      <c r="H1156" s="109"/>
      <c r="I1156" s="109"/>
      <c r="J1156" s="109"/>
      <c r="K1156" s="109"/>
      <c r="L1156" s="109"/>
      <c r="M1156" s="109"/>
      <c r="N1156" s="109"/>
      <c r="O1156" s="109"/>
      <c r="P1156" s="151" t="n">
        <f aca="false">SUM(D1156:O1156)</f>
        <v>0</v>
      </c>
    </row>
    <row r="1157" customFormat="false" ht="15" hidden="false" customHeight="false" outlineLevel="0" collapsed="false">
      <c r="A1157" s="136"/>
      <c r="B1157" s="137"/>
      <c r="C1157" s="138" t="n">
        <v>12</v>
      </c>
      <c r="D1157" s="153"/>
      <c r="E1157" s="109"/>
      <c r="F1157" s="109"/>
      <c r="G1157" s="109"/>
      <c r="H1157" s="109"/>
      <c r="I1157" s="109"/>
      <c r="J1157" s="109"/>
      <c r="K1157" s="109"/>
      <c r="L1157" s="109"/>
      <c r="M1157" s="109"/>
      <c r="N1157" s="109"/>
      <c r="O1157" s="109"/>
      <c r="P1157" s="151" t="n">
        <f aca="false">SUM(D1157:O1157)</f>
        <v>0</v>
      </c>
    </row>
    <row r="1158" customFormat="false" ht="15" hidden="false" customHeight="false" outlineLevel="0" collapsed="false">
      <c r="A1158" s="136"/>
      <c r="B1158" s="137"/>
      <c r="C1158" s="138" t="n">
        <v>15</v>
      </c>
      <c r="D1158" s="153"/>
      <c r="E1158" s="109"/>
      <c r="F1158" s="109"/>
      <c r="G1158" s="109"/>
      <c r="H1158" s="109"/>
      <c r="I1158" s="109"/>
      <c r="J1158" s="109"/>
      <c r="K1158" s="109"/>
      <c r="L1158" s="109"/>
      <c r="M1158" s="109"/>
      <c r="N1158" s="109"/>
      <c r="O1158" s="109"/>
      <c r="P1158" s="151" t="n">
        <f aca="false">SUM(D1158:O1158)</f>
        <v>0</v>
      </c>
    </row>
    <row r="1159" customFormat="false" ht="15" hidden="false" customHeight="false" outlineLevel="0" collapsed="false">
      <c r="A1159" s="136"/>
      <c r="B1159" s="137"/>
      <c r="C1159" s="138" t="n">
        <v>16</v>
      </c>
      <c r="D1159" s="153"/>
      <c r="E1159" s="109"/>
      <c r="F1159" s="109"/>
      <c r="G1159" s="109"/>
      <c r="H1159" s="109"/>
      <c r="I1159" s="109"/>
      <c r="J1159" s="109"/>
      <c r="K1159" s="109"/>
      <c r="L1159" s="109"/>
      <c r="M1159" s="109"/>
      <c r="N1159" s="109"/>
      <c r="O1159" s="109"/>
      <c r="P1159" s="151" t="n">
        <f aca="false">SUM(D1159:O1159)</f>
        <v>0</v>
      </c>
    </row>
    <row r="1160" customFormat="false" ht="15" hidden="false" customHeight="false" outlineLevel="0" collapsed="false">
      <c r="A1160" s="136"/>
      <c r="B1160" s="137"/>
      <c r="C1160" s="138" t="n">
        <v>17</v>
      </c>
      <c r="D1160" s="153"/>
      <c r="E1160" s="109"/>
      <c r="F1160" s="109"/>
      <c r="G1160" s="109"/>
      <c r="H1160" s="109"/>
      <c r="I1160" s="109"/>
      <c r="J1160" s="109"/>
      <c r="K1160" s="109"/>
      <c r="L1160" s="109"/>
      <c r="M1160" s="109"/>
      <c r="N1160" s="109"/>
      <c r="O1160" s="109"/>
      <c r="P1160" s="151" t="n">
        <f aca="false">SUM(D1160:O1160)</f>
        <v>0</v>
      </c>
    </row>
    <row r="1161" customFormat="false" ht="15" hidden="false" customHeight="false" outlineLevel="0" collapsed="false">
      <c r="A1161" s="136"/>
      <c r="B1161" s="137"/>
      <c r="C1161" s="138" t="n">
        <v>25</v>
      </c>
      <c r="D1161" s="153"/>
      <c r="E1161" s="109"/>
      <c r="F1161" s="109"/>
      <c r="G1161" s="109"/>
      <c r="H1161" s="109"/>
      <c r="I1161" s="109"/>
      <c r="J1161" s="109"/>
      <c r="K1161" s="109"/>
      <c r="L1161" s="109"/>
      <c r="M1161" s="109"/>
      <c r="N1161" s="109"/>
      <c r="O1161" s="109"/>
      <c r="P1161" s="151" t="n">
        <f aca="false">SUM(D1161:O1161)</f>
        <v>0</v>
      </c>
    </row>
    <row r="1162" customFormat="false" ht="15" hidden="false" customHeight="false" outlineLevel="0" collapsed="false">
      <c r="A1162" s="136"/>
      <c r="B1162" s="137"/>
      <c r="C1162" s="138" t="n">
        <v>26</v>
      </c>
      <c r="D1162" s="153"/>
      <c r="E1162" s="109"/>
      <c r="F1162" s="109"/>
      <c r="G1162" s="109"/>
      <c r="H1162" s="109"/>
      <c r="I1162" s="109"/>
      <c r="J1162" s="109"/>
      <c r="K1162" s="109"/>
      <c r="L1162" s="109"/>
      <c r="M1162" s="109"/>
      <c r="N1162" s="109"/>
      <c r="O1162" s="109"/>
      <c r="P1162" s="151" t="n">
        <f aca="false">SUM(D1162:O1162)</f>
        <v>0</v>
      </c>
    </row>
    <row r="1163" customFormat="false" ht="15" hidden="false" customHeight="false" outlineLevel="0" collapsed="false">
      <c r="A1163" s="136"/>
      <c r="B1163" s="137"/>
      <c r="C1163" s="138" t="n">
        <v>27</v>
      </c>
      <c r="D1163" s="153"/>
      <c r="E1163" s="109"/>
      <c r="F1163" s="109"/>
      <c r="G1163" s="109"/>
      <c r="H1163" s="109"/>
      <c r="I1163" s="109"/>
      <c r="J1163" s="109"/>
      <c r="K1163" s="109"/>
      <c r="L1163" s="109"/>
      <c r="M1163" s="109"/>
      <c r="N1163" s="109"/>
      <c r="O1163" s="109"/>
      <c r="P1163" s="151" t="n">
        <f aca="false">SUM(D1163:O1163)</f>
        <v>0</v>
      </c>
    </row>
    <row r="1164" customFormat="false" ht="15" hidden="false" customHeight="true" outlineLevel="0" collapsed="false">
      <c r="A1164" s="136" t="n">
        <v>529</v>
      </c>
      <c r="B1164" s="137" t="s">
        <v>888</v>
      </c>
      <c r="C1164" s="138" t="n">
        <v>11</v>
      </c>
      <c r="D1164" s="153"/>
      <c r="E1164" s="109"/>
      <c r="F1164" s="109"/>
      <c r="G1164" s="109"/>
      <c r="H1164" s="109"/>
      <c r="I1164" s="109"/>
      <c r="J1164" s="109"/>
      <c r="K1164" s="109"/>
      <c r="L1164" s="109"/>
      <c r="M1164" s="109"/>
      <c r="N1164" s="109"/>
      <c r="O1164" s="109"/>
      <c r="P1164" s="151" t="n">
        <f aca="false">SUM(D1164:O1164)</f>
        <v>0</v>
      </c>
    </row>
    <row r="1165" customFormat="false" ht="15" hidden="false" customHeight="false" outlineLevel="0" collapsed="false">
      <c r="A1165" s="136"/>
      <c r="B1165" s="137"/>
      <c r="C1165" s="138" t="n">
        <v>12</v>
      </c>
      <c r="D1165" s="153"/>
      <c r="E1165" s="109"/>
      <c r="F1165" s="109"/>
      <c r="G1165" s="109"/>
      <c r="H1165" s="109"/>
      <c r="I1165" s="109"/>
      <c r="J1165" s="109"/>
      <c r="K1165" s="109"/>
      <c r="L1165" s="109"/>
      <c r="M1165" s="109"/>
      <c r="N1165" s="109"/>
      <c r="O1165" s="109"/>
      <c r="P1165" s="151" t="n">
        <f aca="false">SUM(D1165:O1165)</f>
        <v>0</v>
      </c>
    </row>
    <row r="1166" customFormat="false" ht="15" hidden="false" customHeight="false" outlineLevel="0" collapsed="false">
      <c r="A1166" s="136"/>
      <c r="B1166" s="137"/>
      <c r="C1166" s="138" t="n">
        <v>14</v>
      </c>
      <c r="D1166" s="153"/>
      <c r="E1166" s="109"/>
      <c r="F1166" s="109"/>
      <c r="G1166" s="109"/>
      <c r="H1166" s="109"/>
      <c r="I1166" s="109"/>
      <c r="J1166" s="109"/>
      <c r="K1166" s="109"/>
      <c r="L1166" s="109"/>
      <c r="M1166" s="109"/>
      <c r="N1166" s="109"/>
      <c r="O1166" s="109"/>
      <c r="P1166" s="151" t="n">
        <f aca="false">SUM(D1166:O1166)</f>
        <v>0</v>
      </c>
    </row>
    <row r="1167" customFormat="false" ht="15" hidden="false" customHeight="false" outlineLevel="0" collapsed="false">
      <c r="A1167" s="136"/>
      <c r="B1167" s="137"/>
      <c r="C1167" s="138" t="n">
        <v>15</v>
      </c>
      <c r="D1167" s="153"/>
      <c r="E1167" s="109"/>
      <c r="F1167" s="109"/>
      <c r="G1167" s="109"/>
      <c r="H1167" s="109"/>
      <c r="I1167" s="109"/>
      <c r="J1167" s="109"/>
      <c r="K1167" s="109"/>
      <c r="L1167" s="109"/>
      <c r="M1167" s="109"/>
      <c r="N1167" s="109"/>
      <c r="O1167" s="109"/>
      <c r="P1167" s="151" t="n">
        <f aca="false">SUM(D1167:O1167)</f>
        <v>0</v>
      </c>
    </row>
    <row r="1168" customFormat="false" ht="15" hidden="false" customHeight="false" outlineLevel="0" collapsed="false">
      <c r="A1168" s="136"/>
      <c r="B1168" s="137"/>
      <c r="C1168" s="138" t="n">
        <v>16</v>
      </c>
      <c r="D1168" s="153"/>
      <c r="E1168" s="109"/>
      <c r="F1168" s="109"/>
      <c r="G1168" s="109"/>
      <c r="H1168" s="109"/>
      <c r="I1168" s="109"/>
      <c r="J1168" s="109"/>
      <c r="K1168" s="109"/>
      <c r="L1168" s="109"/>
      <c r="M1168" s="109"/>
      <c r="N1168" s="109"/>
      <c r="O1168" s="109"/>
      <c r="P1168" s="151" t="n">
        <f aca="false">SUM(D1168:O1168)</f>
        <v>0</v>
      </c>
    </row>
    <row r="1169" customFormat="false" ht="15" hidden="false" customHeight="false" outlineLevel="0" collapsed="false">
      <c r="A1169" s="136"/>
      <c r="B1169" s="137"/>
      <c r="C1169" s="138" t="n">
        <v>17</v>
      </c>
      <c r="D1169" s="153"/>
      <c r="E1169" s="109"/>
      <c r="F1169" s="109"/>
      <c r="G1169" s="109"/>
      <c r="H1169" s="109"/>
      <c r="I1169" s="109"/>
      <c r="J1169" s="109"/>
      <c r="K1169" s="109"/>
      <c r="L1169" s="109"/>
      <c r="M1169" s="109"/>
      <c r="N1169" s="109"/>
      <c r="O1169" s="109"/>
      <c r="P1169" s="151" t="n">
        <f aca="false">SUM(D1169:O1169)</f>
        <v>0</v>
      </c>
    </row>
    <row r="1170" customFormat="false" ht="15" hidden="false" customHeight="false" outlineLevel="0" collapsed="false">
      <c r="A1170" s="136"/>
      <c r="B1170" s="137"/>
      <c r="C1170" s="138" t="n">
        <v>25</v>
      </c>
      <c r="D1170" s="153"/>
      <c r="E1170" s="109"/>
      <c r="F1170" s="109"/>
      <c r="G1170" s="109"/>
      <c r="H1170" s="109"/>
      <c r="I1170" s="109"/>
      <c r="J1170" s="109"/>
      <c r="K1170" s="109"/>
      <c r="L1170" s="109"/>
      <c r="M1170" s="109"/>
      <c r="N1170" s="109"/>
      <c r="O1170" s="109"/>
      <c r="P1170" s="151" t="n">
        <f aca="false">SUM(D1170:O1170)</f>
        <v>0</v>
      </c>
    </row>
    <row r="1171" customFormat="false" ht="15" hidden="false" customHeight="false" outlineLevel="0" collapsed="false">
      <c r="A1171" s="136"/>
      <c r="B1171" s="137"/>
      <c r="C1171" s="138" t="n">
        <v>26</v>
      </c>
      <c r="D1171" s="153"/>
      <c r="E1171" s="109"/>
      <c r="F1171" s="109"/>
      <c r="G1171" s="109"/>
      <c r="H1171" s="109"/>
      <c r="I1171" s="109"/>
      <c r="J1171" s="109"/>
      <c r="K1171" s="109"/>
      <c r="L1171" s="109"/>
      <c r="M1171" s="109"/>
      <c r="N1171" s="109"/>
      <c r="O1171" s="109"/>
      <c r="P1171" s="151" t="n">
        <f aca="false">SUM(D1171:O1171)</f>
        <v>0</v>
      </c>
    </row>
    <row r="1172" customFormat="false" ht="15" hidden="false" customHeight="false" outlineLevel="0" collapsed="false">
      <c r="A1172" s="136"/>
      <c r="B1172" s="137"/>
      <c r="C1172" s="138" t="n">
        <v>27</v>
      </c>
      <c r="D1172" s="153"/>
      <c r="E1172" s="109"/>
      <c r="F1172" s="109"/>
      <c r="G1172" s="109"/>
      <c r="H1172" s="109"/>
      <c r="I1172" s="109"/>
      <c r="J1172" s="109"/>
      <c r="K1172" s="109"/>
      <c r="L1172" s="109"/>
      <c r="M1172" s="109"/>
      <c r="N1172" s="109"/>
      <c r="O1172" s="109"/>
      <c r="P1172" s="151" t="n">
        <f aca="false">SUM(D1172:O1172)</f>
        <v>0</v>
      </c>
    </row>
    <row r="1173" customFormat="false" ht="15" hidden="false" customHeight="true" outlineLevel="0" collapsed="false">
      <c r="A1173" s="133" t="n">
        <v>5300</v>
      </c>
      <c r="B1173" s="134" t="s">
        <v>889</v>
      </c>
      <c r="C1173" s="134"/>
      <c r="D1173" s="135" t="n">
        <f aca="false">SUM(D1174:D1191)</f>
        <v>0</v>
      </c>
      <c r="E1173" s="135" t="n">
        <f aca="false">SUM(E1174:E1191)</f>
        <v>0</v>
      </c>
      <c r="F1173" s="135" t="n">
        <f aca="false">SUM(F1174:F1191)</f>
        <v>0</v>
      </c>
      <c r="G1173" s="135" t="n">
        <f aca="false">SUM(G1174:G1191)</f>
        <v>0</v>
      </c>
      <c r="H1173" s="135" t="n">
        <f aca="false">SUM(H1174:H1191)</f>
        <v>0</v>
      </c>
      <c r="I1173" s="135" t="n">
        <f aca="false">SUM(I1174:I1191)</f>
        <v>0</v>
      </c>
      <c r="J1173" s="135" t="n">
        <f aca="false">SUM(J1174:J1191)</f>
        <v>0</v>
      </c>
      <c r="K1173" s="135" t="n">
        <f aca="false">SUM(K1174:K1191)</f>
        <v>0</v>
      </c>
      <c r="L1173" s="135" t="n">
        <f aca="false">SUM(L1174:L1191)</f>
        <v>0</v>
      </c>
      <c r="M1173" s="135" t="n">
        <f aca="false">SUM(M1174:M1191)</f>
        <v>0</v>
      </c>
      <c r="N1173" s="135" t="n">
        <f aca="false">SUM(N1174:N1191)</f>
        <v>0</v>
      </c>
      <c r="O1173" s="135" t="n">
        <f aca="false">SUM(O1174:O1191)</f>
        <v>0</v>
      </c>
      <c r="P1173" s="135" t="n">
        <f aca="false">SUM(P1174:P1191)</f>
        <v>0</v>
      </c>
    </row>
    <row r="1174" customFormat="false" ht="15" hidden="false" customHeight="true" outlineLevel="0" collapsed="false">
      <c r="A1174" s="136" t="n">
        <v>531</v>
      </c>
      <c r="B1174" s="137" t="s">
        <v>890</v>
      </c>
      <c r="C1174" s="138" t="n">
        <v>11</v>
      </c>
      <c r="D1174" s="153"/>
      <c r="E1174" s="109"/>
      <c r="F1174" s="109"/>
      <c r="G1174" s="109"/>
      <c r="H1174" s="109"/>
      <c r="I1174" s="109"/>
      <c r="J1174" s="109"/>
      <c r="K1174" s="109"/>
      <c r="L1174" s="109"/>
      <c r="M1174" s="109"/>
      <c r="N1174" s="109"/>
      <c r="O1174" s="109"/>
      <c r="P1174" s="151" t="n">
        <f aca="false">SUM(D1174:O1174)</f>
        <v>0</v>
      </c>
    </row>
    <row r="1175" customFormat="false" ht="15" hidden="false" customHeight="false" outlineLevel="0" collapsed="false">
      <c r="A1175" s="136"/>
      <c r="B1175" s="137"/>
      <c r="C1175" s="138" t="n">
        <v>12</v>
      </c>
      <c r="D1175" s="153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  <c r="P1175" s="151" t="n">
        <f aca="false">SUM(D1175:O1175)</f>
        <v>0</v>
      </c>
    </row>
    <row r="1176" customFormat="false" ht="15" hidden="false" customHeight="false" outlineLevel="0" collapsed="false">
      <c r="A1176" s="136"/>
      <c r="B1176" s="137"/>
      <c r="C1176" s="138" t="n">
        <v>14</v>
      </c>
      <c r="D1176" s="153"/>
      <c r="E1176" s="109"/>
      <c r="F1176" s="109"/>
      <c r="G1176" s="109"/>
      <c r="H1176" s="109"/>
      <c r="I1176" s="109"/>
      <c r="J1176" s="109"/>
      <c r="K1176" s="109"/>
      <c r="L1176" s="109"/>
      <c r="M1176" s="109"/>
      <c r="N1176" s="109"/>
      <c r="O1176" s="109"/>
      <c r="P1176" s="151" t="n">
        <f aca="false">SUM(D1176:O1176)</f>
        <v>0</v>
      </c>
    </row>
    <row r="1177" customFormat="false" ht="15" hidden="false" customHeight="false" outlineLevel="0" collapsed="false">
      <c r="A1177" s="136"/>
      <c r="B1177" s="137"/>
      <c r="C1177" s="138" t="n">
        <v>15</v>
      </c>
      <c r="D1177" s="153"/>
      <c r="E1177" s="109"/>
      <c r="F1177" s="109"/>
      <c r="G1177" s="109"/>
      <c r="H1177" s="109"/>
      <c r="I1177" s="109"/>
      <c r="J1177" s="109"/>
      <c r="K1177" s="109"/>
      <c r="L1177" s="109"/>
      <c r="M1177" s="109"/>
      <c r="N1177" s="109"/>
      <c r="O1177" s="109"/>
      <c r="P1177" s="151" t="n">
        <f aca="false">SUM(D1177:O1177)</f>
        <v>0</v>
      </c>
    </row>
    <row r="1178" customFormat="false" ht="15" hidden="false" customHeight="false" outlineLevel="0" collapsed="false">
      <c r="A1178" s="136"/>
      <c r="B1178" s="137"/>
      <c r="C1178" s="138" t="n">
        <v>16</v>
      </c>
      <c r="D1178" s="153"/>
      <c r="E1178" s="109"/>
      <c r="F1178" s="109"/>
      <c r="G1178" s="109"/>
      <c r="H1178" s="109"/>
      <c r="I1178" s="109"/>
      <c r="J1178" s="109"/>
      <c r="K1178" s="109"/>
      <c r="L1178" s="109"/>
      <c r="M1178" s="109"/>
      <c r="N1178" s="109"/>
      <c r="O1178" s="109"/>
      <c r="P1178" s="151" t="n">
        <f aca="false">SUM(D1178:O1178)</f>
        <v>0</v>
      </c>
    </row>
    <row r="1179" customFormat="false" ht="15" hidden="false" customHeight="false" outlineLevel="0" collapsed="false">
      <c r="A1179" s="136"/>
      <c r="B1179" s="137"/>
      <c r="C1179" s="138" t="n">
        <v>17</v>
      </c>
      <c r="D1179" s="153"/>
      <c r="E1179" s="109"/>
      <c r="F1179" s="109"/>
      <c r="G1179" s="109"/>
      <c r="H1179" s="109"/>
      <c r="I1179" s="109"/>
      <c r="J1179" s="109"/>
      <c r="K1179" s="109"/>
      <c r="L1179" s="109"/>
      <c r="M1179" s="109"/>
      <c r="N1179" s="109"/>
      <c r="O1179" s="109"/>
      <c r="P1179" s="151" t="n">
        <f aca="false">SUM(D1179:O1179)</f>
        <v>0</v>
      </c>
    </row>
    <row r="1180" customFormat="false" ht="15" hidden="false" customHeight="false" outlineLevel="0" collapsed="false">
      <c r="A1180" s="136"/>
      <c r="B1180" s="137"/>
      <c r="C1180" s="138" t="n">
        <v>25</v>
      </c>
      <c r="D1180" s="153"/>
      <c r="E1180" s="109"/>
      <c r="F1180" s="109"/>
      <c r="G1180" s="109"/>
      <c r="H1180" s="109"/>
      <c r="I1180" s="109"/>
      <c r="J1180" s="109"/>
      <c r="K1180" s="109"/>
      <c r="L1180" s="109"/>
      <c r="M1180" s="109"/>
      <c r="N1180" s="109"/>
      <c r="O1180" s="109"/>
      <c r="P1180" s="151" t="n">
        <f aca="false">SUM(D1180:O1180)</f>
        <v>0</v>
      </c>
    </row>
    <row r="1181" customFormat="false" ht="15" hidden="false" customHeight="false" outlineLevel="0" collapsed="false">
      <c r="A1181" s="136"/>
      <c r="B1181" s="137"/>
      <c r="C1181" s="138" t="n">
        <v>26</v>
      </c>
      <c r="D1181" s="153"/>
      <c r="E1181" s="109"/>
      <c r="F1181" s="109"/>
      <c r="G1181" s="109"/>
      <c r="H1181" s="109"/>
      <c r="I1181" s="109"/>
      <c r="J1181" s="109"/>
      <c r="K1181" s="109"/>
      <c r="L1181" s="109"/>
      <c r="M1181" s="109"/>
      <c r="N1181" s="109"/>
      <c r="O1181" s="109"/>
      <c r="P1181" s="151" t="n">
        <f aca="false">SUM(D1181:O1181)</f>
        <v>0</v>
      </c>
    </row>
    <row r="1182" customFormat="false" ht="15" hidden="false" customHeight="false" outlineLevel="0" collapsed="false">
      <c r="A1182" s="136"/>
      <c r="B1182" s="137"/>
      <c r="C1182" s="138" t="n">
        <v>27</v>
      </c>
      <c r="D1182" s="153"/>
      <c r="E1182" s="109"/>
      <c r="F1182" s="109"/>
      <c r="G1182" s="109"/>
      <c r="H1182" s="109"/>
      <c r="I1182" s="109"/>
      <c r="J1182" s="109"/>
      <c r="K1182" s="109"/>
      <c r="L1182" s="109"/>
      <c r="M1182" s="109"/>
      <c r="N1182" s="109"/>
      <c r="O1182" s="109"/>
      <c r="P1182" s="151" t="n">
        <f aca="false">SUM(D1182:O1182)</f>
        <v>0</v>
      </c>
    </row>
    <row r="1183" customFormat="false" ht="15" hidden="false" customHeight="true" outlineLevel="0" collapsed="false">
      <c r="A1183" s="136" t="n">
        <v>532</v>
      </c>
      <c r="B1183" s="137" t="s">
        <v>891</v>
      </c>
      <c r="C1183" s="138" t="n">
        <v>11</v>
      </c>
      <c r="D1183" s="153"/>
      <c r="E1183" s="109"/>
      <c r="F1183" s="109"/>
      <c r="G1183" s="109"/>
      <c r="H1183" s="109"/>
      <c r="I1183" s="109"/>
      <c r="J1183" s="109"/>
      <c r="K1183" s="109"/>
      <c r="L1183" s="109"/>
      <c r="M1183" s="109"/>
      <c r="N1183" s="109"/>
      <c r="O1183" s="109"/>
      <c r="P1183" s="151" t="n">
        <f aca="false">SUM(D1183:O1183)</f>
        <v>0</v>
      </c>
    </row>
    <row r="1184" customFormat="false" ht="15" hidden="false" customHeight="false" outlineLevel="0" collapsed="false">
      <c r="A1184" s="136"/>
      <c r="B1184" s="137"/>
      <c r="C1184" s="138" t="n">
        <v>12</v>
      </c>
      <c r="D1184" s="153"/>
      <c r="E1184" s="109"/>
      <c r="F1184" s="109"/>
      <c r="G1184" s="109"/>
      <c r="H1184" s="109"/>
      <c r="I1184" s="109"/>
      <c r="J1184" s="109"/>
      <c r="K1184" s="109"/>
      <c r="L1184" s="109"/>
      <c r="M1184" s="109"/>
      <c r="N1184" s="109"/>
      <c r="O1184" s="109"/>
      <c r="P1184" s="151" t="n">
        <f aca="false">SUM(D1184:O1184)</f>
        <v>0</v>
      </c>
    </row>
    <row r="1185" customFormat="false" ht="15" hidden="false" customHeight="false" outlineLevel="0" collapsed="false">
      <c r="A1185" s="136"/>
      <c r="B1185" s="137"/>
      <c r="C1185" s="138" t="n">
        <v>14</v>
      </c>
      <c r="D1185" s="153"/>
      <c r="E1185" s="109"/>
      <c r="F1185" s="109"/>
      <c r="G1185" s="109"/>
      <c r="H1185" s="109"/>
      <c r="I1185" s="109"/>
      <c r="J1185" s="109"/>
      <c r="K1185" s="109"/>
      <c r="L1185" s="109"/>
      <c r="M1185" s="109"/>
      <c r="N1185" s="109"/>
      <c r="O1185" s="109"/>
      <c r="P1185" s="151" t="n">
        <f aca="false">SUM(D1185:O1185)</f>
        <v>0</v>
      </c>
    </row>
    <row r="1186" customFormat="false" ht="15" hidden="false" customHeight="false" outlineLevel="0" collapsed="false">
      <c r="A1186" s="136"/>
      <c r="B1186" s="137"/>
      <c r="C1186" s="138" t="n">
        <v>15</v>
      </c>
      <c r="D1186" s="153"/>
      <c r="E1186" s="109"/>
      <c r="F1186" s="109"/>
      <c r="G1186" s="109"/>
      <c r="H1186" s="109"/>
      <c r="I1186" s="109"/>
      <c r="J1186" s="109"/>
      <c r="K1186" s="109"/>
      <c r="L1186" s="109"/>
      <c r="M1186" s="109"/>
      <c r="N1186" s="109"/>
      <c r="O1186" s="109"/>
      <c r="P1186" s="151" t="n">
        <f aca="false">SUM(D1186:O1186)</f>
        <v>0</v>
      </c>
    </row>
    <row r="1187" customFormat="false" ht="15" hidden="false" customHeight="false" outlineLevel="0" collapsed="false">
      <c r="A1187" s="136"/>
      <c r="B1187" s="137"/>
      <c r="C1187" s="138" t="n">
        <v>16</v>
      </c>
      <c r="D1187" s="153"/>
      <c r="E1187" s="109"/>
      <c r="F1187" s="109"/>
      <c r="G1187" s="109"/>
      <c r="H1187" s="109"/>
      <c r="I1187" s="109"/>
      <c r="J1187" s="109"/>
      <c r="K1187" s="109"/>
      <c r="L1187" s="109"/>
      <c r="M1187" s="109"/>
      <c r="N1187" s="109"/>
      <c r="O1187" s="109"/>
      <c r="P1187" s="151" t="n">
        <f aca="false">SUM(D1187:O1187)</f>
        <v>0</v>
      </c>
    </row>
    <row r="1188" customFormat="false" ht="15" hidden="false" customHeight="false" outlineLevel="0" collapsed="false">
      <c r="A1188" s="136"/>
      <c r="B1188" s="137"/>
      <c r="C1188" s="138" t="n">
        <v>17</v>
      </c>
      <c r="D1188" s="153"/>
      <c r="E1188" s="109"/>
      <c r="F1188" s="109"/>
      <c r="G1188" s="109"/>
      <c r="H1188" s="109"/>
      <c r="I1188" s="109"/>
      <c r="J1188" s="109"/>
      <c r="K1188" s="109"/>
      <c r="L1188" s="109"/>
      <c r="M1188" s="109"/>
      <c r="N1188" s="109"/>
      <c r="O1188" s="109"/>
      <c r="P1188" s="151" t="n">
        <f aca="false">SUM(D1188:O1188)</f>
        <v>0</v>
      </c>
    </row>
    <row r="1189" customFormat="false" ht="15" hidden="false" customHeight="false" outlineLevel="0" collapsed="false">
      <c r="A1189" s="136"/>
      <c r="B1189" s="137"/>
      <c r="C1189" s="138" t="n">
        <v>25</v>
      </c>
      <c r="D1189" s="153"/>
      <c r="E1189" s="109"/>
      <c r="F1189" s="109"/>
      <c r="G1189" s="109"/>
      <c r="H1189" s="109"/>
      <c r="I1189" s="109"/>
      <c r="J1189" s="109"/>
      <c r="K1189" s="109"/>
      <c r="L1189" s="109"/>
      <c r="M1189" s="109"/>
      <c r="N1189" s="109"/>
      <c r="O1189" s="109"/>
      <c r="P1189" s="151" t="n">
        <f aca="false">SUM(D1189:O1189)</f>
        <v>0</v>
      </c>
    </row>
    <row r="1190" customFormat="false" ht="15" hidden="false" customHeight="false" outlineLevel="0" collapsed="false">
      <c r="A1190" s="136"/>
      <c r="B1190" s="137"/>
      <c r="C1190" s="138" t="n">
        <v>26</v>
      </c>
      <c r="D1190" s="153"/>
      <c r="E1190" s="109"/>
      <c r="F1190" s="109"/>
      <c r="G1190" s="109"/>
      <c r="H1190" s="109"/>
      <c r="I1190" s="109"/>
      <c r="J1190" s="109"/>
      <c r="K1190" s="109"/>
      <c r="L1190" s="109"/>
      <c r="M1190" s="109"/>
      <c r="N1190" s="109"/>
      <c r="O1190" s="109"/>
      <c r="P1190" s="151" t="n">
        <f aca="false">SUM(D1190:O1190)</f>
        <v>0</v>
      </c>
    </row>
    <row r="1191" customFormat="false" ht="15" hidden="false" customHeight="false" outlineLevel="0" collapsed="false">
      <c r="A1191" s="136"/>
      <c r="B1191" s="137"/>
      <c r="C1191" s="138" t="n">
        <v>27</v>
      </c>
      <c r="D1191" s="153"/>
      <c r="E1191" s="109"/>
      <c r="F1191" s="109"/>
      <c r="G1191" s="109"/>
      <c r="H1191" s="109"/>
      <c r="I1191" s="109"/>
      <c r="J1191" s="109"/>
      <c r="K1191" s="109"/>
      <c r="L1191" s="109"/>
      <c r="M1191" s="109"/>
      <c r="N1191" s="109"/>
      <c r="O1191" s="109"/>
      <c r="P1191" s="151" t="n">
        <f aca="false">SUM(D1191:O1191)</f>
        <v>0</v>
      </c>
    </row>
    <row r="1192" customFormat="false" ht="15" hidden="false" customHeight="true" outlineLevel="0" collapsed="false">
      <c r="A1192" s="133" t="n">
        <v>5400</v>
      </c>
      <c r="B1192" s="134" t="s">
        <v>892</v>
      </c>
      <c r="C1192" s="134"/>
      <c r="D1192" s="135" t="n">
        <f aca="false">SUM(D1193:D1246)</f>
        <v>0</v>
      </c>
      <c r="E1192" s="135" t="n">
        <f aca="false">SUM(E1193:E1246)</f>
        <v>0</v>
      </c>
      <c r="F1192" s="135" t="n">
        <f aca="false">SUM(F1193:F1246)</f>
        <v>0</v>
      </c>
      <c r="G1192" s="135" t="n">
        <f aca="false">SUM(G1193:G1246)</f>
        <v>0</v>
      </c>
      <c r="H1192" s="135" t="n">
        <f aca="false">SUM(H1193:H1246)</f>
        <v>0</v>
      </c>
      <c r="I1192" s="135" t="n">
        <f aca="false">SUM(I1193:I1246)</f>
        <v>0</v>
      </c>
      <c r="J1192" s="135" t="n">
        <f aca="false">SUM(J1193:J1246)</f>
        <v>0</v>
      </c>
      <c r="K1192" s="135" t="n">
        <f aca="false">SUM(K1193:K1246)</f>
        <v>0</v>
      </c>
      <c r="L1192" s="135" t="n">
        <f aca="false">SUM(L1193:L1246)</f>
        <v>0</v>
      </c>
      <c r="M1192" s="135" t="n">
        <f aca="false">SUM(M1193:M1246)</f>
        <v>0</v>
      </c>
      <c r="N1192" s="135" t="n">
        <f aca="false">SUM(N1193:N1246)</f>
        <v>0</v>
      </c>
      <c r="O1192" s="135" t="n">
        <f aca="false">SUM(O1193:O1246)</f>
        <v>0</v>
      </c>
      <c r="P1192" s="135" t="n">
        <f aca="false">SUM(P1193:P1246)</f>
        <v>0</v>
      </c>
    </row>
    <row r="1193" customFormat="false" ht="15" hidden="false" customHeight="true" outlineLevel="0" collapsed="false">
      <c r="A1193" s="136" t="n">
        <v>541</v>
      </c>
      <c r="B1193" s="137" t="s">
        <v>893</v>
      </c>
      <c r="C1193" s="138" t="n">
        <v>11</v>
      </c>
      <c r="D1193" s="153"/>
      <c r="E1193" s="109"/>
      <c r="F1193" s="109"/>
      <c r="G1193" s="109"/>
      <c r="H1193" s="109"/>
      <c r="I1193" s="109"/>
      <c r="J1193" s="109"/>
      <c r="K1193" s="109"/>
      <c r="L1193" s="109"/>
      <c r="M1193" s="109"/>
      <c r="N1193" s="109"/>
      <c r="O1193" s="109"/>
      <c r="P1193" s="151" t="n">
        <f aca="false">SUM(D1193:O1193)</f>
        <v>0</v>
      </c>
    </row>
    <row r="1194" customFormat="false" ht="15" hidden="false" customHeight="false" outlineLevel="0" collapsed="false">
      <c r="A1194" s="136"/>
      <c r="B1194" s="137"/>
      <c r="C1194" s="138" t="n">
        <v>12</v>
      </c>
      <c r="D1194" s="153"/>
      <c r="E1194" s="109"/>
      <c r="F1194" s="109"/>
      <c r="G1194" s="109"/>
      <c r="H1194" s="109"/>
      <c r="I1194" s="109"/>
      <c r="J1194" s="109"/>
      <c r="K1194" s="109"/>
      <c r="L1194" s="109"/>
      <c r="M1194" s="109"/>
      <c r="N1194" s="109"/>
      <c r="O1194" s="109"/>
      <c r="P1194" s="151" t="n">
        <f aca="false">SUM(D1194:O1194)</f>
        <v>0</v>
      </c>
    </row>
    <row r="1195" customFormat="false" ht="15" hidden="false" customHeight="false" outlineLevel="0" collapsed="false">
      <c r="A1195" s="136"/>
      <c r="B1195" s="137"/>
      <c r="C1195" s="138" t="n">
        <v>14</v>
      </c>
      <c r="D1195" s="153"/>
      <c r="E1195" s="109"/>
      <c r="F1195" s="109"/>
      <c r="G1195" s="109"/>
      <c r="H1195" s="109"/>
      <c r="I1195" s="109"/>
      <c r="J1195" s="109"/>
      <c r="K1195" s="109"/>
      <c r="L1195" s="109"/>
      <c r="M1195" s="109"/>
      <c r="N1195" s="109"/>
      <c r="O1195" s="109"/>
      <c r="P1195" s="151" t="n">
        <f aca="false">SUM(D1195:O1195)</f>
        <v>0</v>
      </c>
    </row>
    <row r="1196" customFormat="false" ht="15" hidden="false" customHeight="false" outlineLevel="0" collapsed="false">
      <c r="A1196" s="136"/>
      <c r="B1196" s="137"/>
      <c r="C1196" s="138" t="n">
        <v>15</v>
      </c>
      <c r="D1196" s="153"/>
      <c r="E1196" s="109"/>
      <c r="F1196" s="109"/>
      <c r="G1196" s="109"/>
      <c r="H1196" s="109"/>
      <c r="I1196" s="109"/>
      <c r="J1196" s="109"/>
      <c r="K1196" s="109"/>
      <c r="L1196" s="109"/>
      <c r="M1196" s="109"/>
      <c r="N1196" s="109"/>
      <c r="O1196" s="109"/>
      <c r="P1196" s="151" t="n">
        <f aca="false">SUM(D1196:O1196)</f>
        <v>0</v>
      </c>
    </row>
    <row r="1197" customFormat="false" ht="15" hidden="false" customHeight="false" outlineLevel="0" collapsed="false">
      <c r="A1197" s="136"/>
      <c r="B1197" s="137"/>
      <c r="C1197" s="138" t="n">
        <v>16</v>
      </c>
      <c r="D1197" s="153"/>
      <c r="E1197" s="109"/>
      <c r="F1197" s="109"/>
      <c r="G1197" s="109"/>
      <c r="H1197" s="109"/>
      <c r="I1197" s="109"/>
      <c r="J1197" s="109"/>
      <c r="K1197" s="109"/>
      <c r="L1197" s="109"/>
      <c r="M1197" s="109"/>
      <c r="N1197" s="109"/>
      <c r="O1197" s="109"/>
      <c r="P1197" s="151" t="n">
        <f aca="false">SUM(D1197:O1197)</f>
        <v>0</v>
      </c>
    </row>
    <row r="1198" customFormat="false" ht="15" hidden="false" customHeight="false" outlineLevel="0" collapsed="false">
      <c r="A1198" s="136"/>
      <c r="B1198" s="137"/>
      <c r="C1198" s="138" t="n">
        <v>17</v>
      </c>
      <c r="D1198" s="153"/>
      <c r="E1198" s="109"/>
      <c r="F1198" s="109"/>
      <c r="G1198" s="109"/>
      <c r="H1198" s="109"/>
      <c r="I1198" s="109"/>
      <c r="J1198" s="109"/>
      <c r="K1198" s="109"/>
      <c r="L1198" s="109"/>
      <c r="M1198" s="109"/>
      <c r="N1198" s="109"/>
      <c r="O1198" s="109"/>
      <c r="P1198" s="151" t="n">
        <f aca="false">SUM(D1198:O1198)</f>
        <v>0</v>
      </c>
    </row>
    <row r="1199" customFormat="false" ht="15" hidden="false" customHeight="false" outlineLevel="0" collapsed="false">
      <c r="A1199" s="136"/>
      <c r="B1199" s="137"/>
      <c r="C1199" s="138" t="n">
        <v>25</v>
      </c>
      <c r="D1199" s="153"/>
      <c r="E1199" s="109"/>
      <c r="F1199" s="109"/>
      <c r="G1199" s="109"/>
      <c r="H1199" s="109"/>
      <c r="I1199" s="109"/>
      <c r="J1199" s="109"/>
      <c r="K1199" s="109"/>
      <c r="L1199" s="109"/>
      <c r="M1199" s="109"/>
      <c r="N1199" s="109"/>
      <c r="O1199" s="109"/>
      <c r="P1199" s="151" t="n">
        <f aca="false">SUM(D1199:O1199)</f>
        <v>0</v>
      </c>
    </row>
    <row r="1200" customFormat="false" ht="15" hidden="false" customHeight="false" outlineLevel="0" collapsed="false">
      <c r="A1200" s="136"/>
      <c r="B1200" s="137"/>
      <c r="C1200" s="138" t="n">
        <v>26</v>
      </c>
      <c r="D1200" s="153"/>
      <c r="E1200" s="109"/>
      <c r="F1200" s="109"/>
      <c r="G1200" s="109"/>
      <c r="H1200" s="109"/>
      <c r="I1200" s="109"/>
      <c r="J1200" s="109"/>
      <c r="K1200" s="109"/>
      <c r="L1200" s="109"/>
      <c r="M1200" s="109"/>
      <c r="N1200" s="109"/>
      <c r="O1200" s="109"/>
      <c r="P1200" s="151" t="n">
        <f aca="false">SUM(D1200:O1200)</f>
        <v>0</v>
      </c>
    </row>
    <row r="1201" customFormat="false" ht="15" hidden="false" customHeight="false" outlineLevel="0" collapsed="false">
      <c r="A1201" s="136"/>
      <c r="B1201" s="137"/>
      <c r="C1201" s="138" t="n">
        <v>27</v>
      </c>
      <c r="D1201" s="153"/>
      <c r="E1201" s="109"/>
      <c r="F1201" s="109"/>
      <c r="G1201" s="109"/>
      <c r="H1201" s="109"/>
      <c r="I1201" s="109"/>
      <c r="J1201" s="109"/>
      <c r="K1201" s="109"/>
      <c r="L1201" s="109"/>
      <c r="M1201" s="109"/>
      <c r="N1201" s="109"/>
      <c r="O1201" s="109"/>
      <c r="P1201" s="151" t="n">
        <f aca="false">SUM(D1201:O1201)</f>
        <v>0</v>
      </c>
    </row>
    <row r="1202" customFormat="false" ht="15" hidden="false" customHeight="true" outlineLevel="0" collapsed="false">
      <c r="A1202" s="136" t="n">
        <v>542</v>
      </c>
      <c r="B1202" s="137" t="s">
        <v>894</v>
      </c>
      <c r="C1202" s="138" t="n">
        <v>11</v>
      </c>
      <c r="D1202" s="153"/>
      <c r="E1202" s="109"/>
      <c r="F1202" s="109"/>
      <c r="G1202" s="109"/>
      <c r="H1202" s="109"/>
      <c r="I1202" s="109"/>
      <c r="J1202" s="109"/>
      <c r="K1202" s="109"/>
      <c r="L1202" s="109"/>
      <c r="M1202" s="109"/>
      <c r="N1202" s="109"/>
      <c r="O1202" s="109"/>
      <c r="P1202" s="151" t="n">
        <f aca="false">SUM(D1202:O1202)</f>
        <v>0</v>
      </c>
    </row>
    <row r="1203" customFormat="false" ht="15" hidden="false" customHeight="false" outlineLevel="0" collapsed="false">
      <c r="A1203" s="136"/>
      <c r="B1203" s="137"/>
      <c r="C1203" s="138" t="n">
        <v>12</v>
      </c>
      <c r="D1203" s="153"/>
      <c r="E1203" s="109"/>
      <c r="F1203" s="109"/>
      <c r="G1203" s="109"/>
      <c r="H1203" s="109"/>
      <c r="I1203" s="109"/>
      <c r="J1203" s="109"/>
      <c r="K1203" s="109"/>
      <c r="L1203" s="109"/>
      <c r="M1203" s="109"/>
      <c r="N1203" s="109"/>
      <c r="O1203" s="109"/>
      <c r="P1203" s="151" t="n">
        <f aca="false">SUM(D1203:O1203)</f>
        <v>0</v>
      </c>
    </row>
    <row r="1204" customFormat="false" ht="15" hidden="false" customHeight="false" outlineLevel="0" collapsed="false">
      <c r="A1204" s="136"/>
      <c r="B1204" s="137"/>
      <c r="C1204" s="138" t="n">
        <v>14</v>
      </c>
      <c r="D1204" s="153"/>
      <c r="E1204" s="109"/>
      <c r="F1204" s="109"/>
      <c r="G1204" s="109"/>
      <c r="H1204" s="109"/>
      <c r="I1204" s="109"/>
      <c r="J1204" s="109"/>
      <c r="K1204" s="109"/>
      <c r="L1204" s="109"/>
      <c r="M1204" s="109"/>
      <c r="N1204" s="109"/>
      <c r="O1204" s="109"/>
      <c r="P1204" s="151" t="n">
        <f aca="false">SUM(D1204:O1204)</f>
        <v>0</v>
      </c>
    </row>
    <row r="1205" customFormat="false" ht="15" hidden="false" customHeight="false" outlineLevel="0" collapsed="false">
      <c r="A1205" s="136"/>
      <c r="B1205" s="137"/>
      <c r="C1205" s="138" t="n">
        <v>15</v>
      </c>
      <c r="D1205" s="153"/>
      <c r="E1205" s="109"/>
      <c r="F1205" s="109"/>
      <c r="G1205" s="109"/>
      <c r="H1205" s="109"/>
      <c r="I1205" s="109"/>
      <c r="J1205" s="109"/>
      <c r="K1205" s="109"/>
      <c r="L1205" s="109"/>
      <c r="M1205" s="109"/>
      <c r="N1205" s="109"/>
      <c r="O1205" s="109"/>
      <c r="P1205" s="151" t="n">
        <f aca="false">SUM(D1205:O1205)</f>
        <v>0</v>
      </c>
    </row>
    <row r="1206" customFormat="false" ht="15" hidden="false" customHeight="false" outlineLevel="0" collapsed="false">
      <c r="A1206" s="136"/>
      <c r="B1206" s="137"/>
      <c r="C1206" s="138" t="n">
        <v>16</v>
      </c>
      <c r="D1206" s="153"/>
      <c r="E1206" s="109"/>
      <c r="F1206" s="109"/>
      <c r="G1206" s="109"/>
      <c r="H1206" s="109"/>
      <c r="I1206" s="109"/>
      <c r="J1206" s="109"/>
      <c r="K1206" s="109"/>
      <c r="L1206" s="109"/>
      <c r="M1206" s="109"/>
      <c r="N1206" s="109"/>
      <c r="O1206" s="109"/>
      <c r="P1206" s="151" t="n">
        <f aca="false">SUM(D1206:O1206)</f>
        <v>0</v>
      </c>
    </row>
    <row r="1207" customFormat="false" ht="15" hidden="false" customHeight="false" outlineLevel="0" collapsed="false">
      <c r="A1207" s="136"/>
      <c r="B1207" s="137"/>
      <c r="C1207" s="138" t="n">
        <v>17</v>
      </c>
      <c r="D1207" s="153"/>
      <c r="E1207" s="109"/>
      <c r="F1207" s="109"/>
      <c r="G1207" s="109"/>
      <c r="H1207" s="109"/>
      <c r="I1207" s="109"/>
      <c r="J1207" s="109"/>
      <c r="K1207" s="109"/>
      <c r="L1207" s="109"/>
      <c r="M1207" s="109"/>
      <c r="N1207" s="109"/>
      <c r="O1207" s="109"/>
      <c r="P1207" s="151" t="n">
        <f aca="false">SUM(D1207:O1207)</f>
        <v>0</v>
      </c>
    </row>
    <row r="1208" customFormat="false" ht="15" hidden="false" customHeight="false" outlineLevel="0" collapsed="false">
      <c r="A1208" s="136"/>
      <c r="B1208" s="137"/>
      <c r="C1208" s="138" t="n">
        <v>25</v>
      </c>
      <c r="D1208" s="153"/>
      <c r="E1208" s="109"/>
      <c r="F1208" s="109"/>
      <c r="G1208" s="109"/>
      <c r="H1208" s="109"/>
      <c r="I1208" s="109"/>
      <c r="J1208" s="109"/>
      <c r="K1208" s="109"/>
      <c r="L1208" s="109"/>
      <c r="M1208" s="109"/>
      <c r="N1208" s="109"/>
      <c r="O1208" s="109"/>
      <c r="P1208" s="151" t="n">
        <f aca="false">SUM(D1208:O1208)</f>
        <v>0</v>
      </c>
    </row>
    <row r="1209" customFormat="false" ht="15" hidden="false" customHeight="false" outlineLevel="0" collapsed="false">
      <c r="A1209" s="136"/>
      <c r="B1209" s="137"/>
      <c r="C1209" s="138" t="n">
        <v>26</v>
      </c>
      <c r="D1209" s="153"/>
      <c r="E1209" s="109"/>
      <c r="F1209" s="109"/>
      <c r="G1209" s="109"/>
      <c r="H1209" s="109"/>
      <c r="I1209" s="109"/>
      <c r="J1209" s="109"/>
      <c r="K1209" s="109"/>
      <c r="L1209" s="109"/>
      <c r="M1209" s="109"/>
      <c r="N1209" s="109"/>
      <c r="O1209" s="109"/>
      <c r="P1209" s="151" t="n">
        <f aca="false">SUM(D1209:O1209)</f>
        <v>0</v>
      </c>
    </row>
    <row r="1210" customFormat="false" ht="15" hidden="false" customHeight="false" outlineLevel="0" collapsed="false">
      <c r="A1210" s="136"/>
      <c r="B1210" s="137"/>
      <c r="C1210" s="138" t="n">
        <v>27</v>
      </c>
      <c r="D1210" s="153"/>
      <c r="E1210" s="109"/>
      <c r="F1210" s="109"/>
      <c r="G1210" s="109"/>
      <c r="H1210" s="109"/>
      <c r="I1210" s="109"/>
      <c r="J1210" s="109"/>
      <c r="K1210" s="109"/>
      <c r="L1210" s="109"/>
      <c r="M1210" s="109"/>
      <c r="N1210" s="109"/>
      <c r="O1210" s="109"/>
      <c r="P1210" s="151" t="n">
        <f aca="false">SUM(D1210:O1210)</f>
        <v>0</v>
      </c>
    </row>
    <row r="1211" customFormat="false" ht="15" hidden="false" customHeight="true" outlineLevel="0" collapsed="false">
      <c r="A1211" s="136" t="n">
        <v>543</v>
      </c>
      <c r="B1211" s="137" t="s">
        <v>895</v>
      </c>
      <c r="C1211" s="138" t="n">
        <v>11</v>
      </c>
      <c r="D1211" s="153"/>
      <c r="E1211" s="109"/>
      <c r="F1211" s="109"/>
      <c r="G1211" s="109"/>
      <c r="H1211" s="109"/>
      <c r="I1211" s="109"/>
      <c r="J1211" s="109"/>
      <c r="K1211" s="109"/>
      <c r="L1211" s="109"/>
      <c r="M1211" s="109"/>
      <c r="N1211" s="109"/>
      <c r="O1211" s="109"/>
      <c r="P1211" s="151" t="n">
        <f aca="false">SUM(D1211:O1211)</f>
        <v>0</v>
      </c>
    </row>
    <row r="1212" customFormat="false" ht="15" hidden="false" customHeight="false" outlineLevel="0" collapsed="false">
      <c r="A1212" s="136"/>
      <c r="B1212" s="137"/>
      <c r="C1212" s="138" t="n">
        <v>12</v>
      </c>
      <c r="D1212" s="153"/>
      <c r="E1212" s="109"/>
      <c r="F1212" s="109"/>
      <c r="G1212" s="109"/>
      <c r="H1212" s="109"/>
      <c r="I1212" s="109"/>
      <c r="J1212" s="109"/>
      <c r="K1212" s="109"/>
      <c r="L1212" s="109"/>
      <c r="M1212" s="109"/>
      <c r="N1212" s="109"/>
      <c r="O1212" s="109"/>
      <c r="P1212" s="151" t="n">
        <f aca="false">SUM(D1212:O1212)</f>
        <v>0</v>
      </c>
    </row>
    <row r="1213" customFormat="false" ht="15" hidden="false" customHeight="false" outlineLevel="0" collapsed="false">
      <c r="A1213" s="136"/>
      <c r="B1213" s="137"/>
      <c r="C1213" s="138" t="n">
        <v>14</v>
      </c>
      <c r="D1213" s="153"/>
      <c r="E1213" s="109"/>
      <c r="F1213" s="109"/>
      <c r="G1213" s="109"/>
      <c r="H1213" s="109"/>
      <c r="I1213" s="109"/>
      <c r="J1213" s="109"/>
      <c r="K1213" s="109"/>
      <c r="L1213" s="109"/>
      <c r="M1213" s="109"/>
      <c r="N1213" s="109"/>
      <c r="O1213" s="109"/>
      <c r="P1213" s="151" t="n">
        <f aca="false">SUM(D1213:O1213)</f>
        <v>0</v>
      </c>
    </row>
    <row r="1214" customFormat="false" ht="15" hidden="false" customHeight="false" outlineLevel="0" collapsed="false">
      <c r="A1214" s="136"/>
      <c r="B1214" s="137"/>
      <c r="C1214" s="138" t="n">
        <v>15</v>
      </c>
      <c r="D1214" s="153"/>
      <c r="E1214" s="109"/>
      <c r="F1214" s="109"/>
      <c r="G1214" s="109"/>
      <c r="H1214" s="109"/>
      <c r="I1214" s="109"/>
      <c r="J1214" s="109"/>
      <c r="K1214" s="109"/>
      <c r="L1214" s="109"/>
      <c r="M1214" s="109"/>
      <c r="N1214" s="109"/>
      <c r="O1214" s="109"/>
      <c r="P1214" s="151" t="n">
        <f aca="false">SUM(D1214:O1214)</f>
        <v>0</v>
      </c>
    </row>
    <row r="1215" customFormat="false" ht="15" hidden="false" customHeight="false" outlineLevel="0" collapsed="false">
      <c r="A1215" s="136"/>
      <c r="B1215" s="137"/>
      <c r="C1215" s="138" t="n">
        <v>16</v>
      </c>
      <c r="D1215" s="153"/>
      <c r="E1215" s="109"/>
      <c r="F1215" s="109"/>
      <c r="G1215" s="109"/>
      <c r="H1215" s="109"/>
      <c r="I1215" s="109"/>
      <c r="J1215" s="109"/>
      <c r="K1215" s="109"/>
      <c r="L1215" s="109"/>
      <c r="M1215" s="109"/>
      <c r="N1215" s="109"/>
      <c r="O1215" s="109"/>
      <c r="P1215" s="151" t="n">
        <f aca="false">SUM(D1215:O1215)</f>
        <v>0</v>
      </c>
    </row>
    <row r="1216" customFormat="false" ht="15" hidden="false" customHeight="false" outlineLevel="0" collapsed="false">
      <c r="A1216" s="136"/>
      <c r="B1216" s="137"/>
      <c r="C1216" s="138" t="n">
        <v>17</v>
      </c>
      <c r="D1216" s="153"/>
      <c r="E1216" s="109"/>
      <c r="F1216" s="109"/>
      <c r="G1216" s="109"/>
      <c r="H1216" s="109"/>
      <c r="I1216" s="109"/>
      <c r="J1216" s="109"/>
      <c r="K1216" s="109"/>
      <c r="L1216" s="109"/>
      <c r="M1216" s="109"/>
      <c r="N1216" s="109"/>
      <c r="O1216" s="109"/>
      <c r="P1216" s="151" t="n">
        <f aca="false">SUM(D1216:O1216)</f>
        <v>0</v>
      </c>
    </row>
    <row r="1217" customFormat="false" ht="15" hidden="false" customHeight="false" outlineLevel="0" collapsed="false">
      <c r="A1217" s="136"/>
      <c r="B1217" s="137"/>
      <c r="C1217" s="138" t="n">
        <v>25</v>
      </c>
      <c r="D1217" s="153"/>
      <c r="E1217" s="109"/>
      <c r="F1217" s="109"/>
      <c r="G1217" s="109"/>
      <c r="H1217" s="109"/>
      <c r="I1217" s="109"/>
      <c r="J1217" s="109"/>
      <c r="K1217" s="109"/>
      <c r="L1217" s="109"/>
      <c r="M1217" s="109"/>
      <c r="N1217" s="109"/>
      <c r="O1217" s="109"/>
      <c r="P1217" s="151" t="n">
        <f aca="false">SUM(D1217:O1217)</f>
        <v>0</v>
      </c>
    </row>
    <row r="1218" customFormat="false" ht="15" hidden="false" customHeight="false" outlineLevel="0" collapsed="false">
      <c r="A1218" s="136"/>
      <c r="B1218" s="137"/>
      <c r="C1218" s="138" t="n">
        <v>26</v>
      </c>
      <c r="D1218" s="153"/>
      <c r="E1218" s="109"/>
      <c r="F1218" s="109"/>
      <c r="G1218" s="109"/>
      <c r="H1218" s="109"/>
      <c r="I1218" s="109"/>
      <c r="J1218" s="109"/>
      <c r="K1218" s="109"/>
      <c r="L1218" s="109"/>
      <c r="M1218" s="109"/>
      <c r="N1218" s="109"/>
      <c r="O1218" s="109"/>
      <c r="P1218" s="151" t="n">
        <f aca="false">SUM(D1218:O1218)</f>
        <v>0</v>
      </c>
    </row>
    <row r="1219" customFormat="false" ht="15" hidden="false" customHeight="false" outlineLevel="0" collapsed="false">
      <c r="A1219" s="136"/>
      <c r="B1219" s="137"/>
      <c r="C1219" s="138" t="n">
        <v>27</v>
      </c>
      <c r="D1219" s="153"/>
      <c r="E1219" s="109"/>
      <c r="F1219" s="109"/>
      <c r="G1219" s="109"/>
      <c r="H1219" s="109"/>
      <c r="I1219" s="109"/>
      <c r="J1219" s="109"/>
      <c r="K1219" s="109"/>
      <c r="L1219" s="109"/>
      <c r="M1219" s="109"/>
      <c r="N1219" s="109"/>
      <c r="O1219" s="109"/>
      <c r="P1219" s="151" t="n">
        <f aca="false">SUM(D1219:O1219)</f>
        <v>0</v>
      </c>
    </row>
    <row r="1220" customFormat="false" ht="15" hidden="false" customHeight="true" outlineLevel="0" collapsed="false">
      <c r="A1220" s="136" t="n">
        <v>544</v>
      </c>
      <c r="B1220" s="137" t="s">
        <v>896</v>
      </c>
      <c r="C1220" s="138" t="n">
        <v>11</v>
      </c>
      <c r="D1220" s="153"/>
      <c r="E1220" s="109"/>
      <c r="F1220" s="109"/>
      <c r="G1220" s="109"/>
      <c r="H1220" s="109"/>
      <c r="I1220" s="109"/>
      <c r="J1220" s="109"/>
      <c r="K1220" s="109"/>
      <c r="L1220" s="109"/>
      <c r="M1220" s="109"/>
      <c r="N1220" s="109"/>
      <c r="O1220" s="109"/>
      <c r="P1220" s="151" t="n">
        <f aca="false">SUM(D1220:O1220)</f>
        <v>0</v>
      </c>
    </row>
    <row r="1221" customFormat="false" ht="15" hidden="false" customHeight="false" outlineLevel="0" collapsed="false">
      <c r="A1221" s="136"/>
      <c r="B1221" s="137"/>
      <c r="C1221" s="138" t="n">
        <v>12</v>
      </c>
      <c r="D1221" s="153"/>
      <c r="E1221" s="109"/>
      <c r="F1221" s="109"/>
      <c r="G1221" s="109"/>
      <c r="H1221" s="109"/>
      <c r="I1221" s="109"/>
      <c r="J1221" s="109"/>
      <c r="K1221" s="109"/>
      <c r="L1221" s="109"/>
      <c r="M1221" s="109"/>
      <c r="N1221" s="109"/>
      <c r="O1221" s="109"/>
      <c r="P1221" s="151" t="n">
        <f aca="false">SUM(D1221:O1221)</f>
        <v>0</v>
      </c>
    </row>
    <row r="1222" customFormat="false" ht="15" hidden="false" customHeight="false" outlineLevel="0" collapsed="false">
      <c r="A1222" s="136"/>
      <c r="B1222" s="137"/>
      <c r="C1222" s="138" t="n">
        <v>14</v>
      </c>
      <c r="D1222" s="153"/>
      <c r="E1222" s="109"/>
      <c r="F1222" s="109"/>
      <c r="G1222" s="109"/>
      <c r="H1222" s="109"/>
      <c r="I1222" s="109"/>
      <c r="J1222" s="109"/>
      <c r="K1222" s="109"/>
      <c r="L1222" s="109"/>
      <c r="M1222" s="109"/>
      <c r="N1222" s="109"/>
      <c r="O1222" s="109"/>
      <c r="P1222" s="151" t="n">
        <f aca="false">SUM(D1222:O1222)</f>
        <v>0</v>
      </c>
    </row>
    <row r="1223" customFormat="false" ht="15" hidden="false" customHeight="false" outlineLevel="0" collapsed="false">
      <c r="A1223" s="136"/>
      <c r="B1223" s="137"/>
      <c r="C1223" s="138" t="n">
        <v>15</v>
      </c>
      <c r="D1223" s="153"/>
      <c r="E1223" s="109"/>
      <c r="F1223" s="109"/>
      <c r="G1223" s="109"/>
      <c r="H1223" s="109"/>
      <c r="I1223" s="109"/>
      <c r="J1223" s="109"/>
      <c r="K1223" s="109"/>
      <c r="L1223" s="109"/>
      <c r="M1223" s="109"/>
      <c r="N1223" s="109"/>
      <c r="O1223" s="109"/>
      <c r="P1223" s="151" t="n">
        <f aca="false">SUM(D1223:O1223)</f>
        <v>0</v>
      </c>
    </row>
    <row r="1224" customFormat="false" ht="15" hidden="false" customHeight="false" outlineLevel="0" collapsed="false">
      <c r="A1224" s="136"/>
      <c r="B1224" s="137"/>
      <c r="C1224" s="138" t="n">
        <v>16</v>
      </c>
      <c r="D1224" s="153"/>
      <c r="E1224" s="109"/>
      <c r="F1224" s="109"/>
      <c r="G1224" s="109"/>
      <c r="H1224" s="109"/>
      <c r="I1224" s="109"/>
      <c r="J1224" s="109"/>
      <c r="K1224" s="109"/>
      <c r="L1224" s="109"/>
      <c r="M1224" s="109"/>
      <c r="N1224" s="109"/>
      <c r="O1224" s="109"/>
      <c r="P1224" s="151" t="n">
        <f aca="false">SUM(D1224:O1224)</f>
        <v>0</v>
      </c>
    </row>
    <row r="1225" customFormat="false" ht="15" hidden="false" customHeight="false" outlineLevel="0" collapsed="false">
      <c r="A1225" s="136"/>
      <c r="B1225" s="137"/>
      <c r="C1225" s="138" t="n">
        <v>17</v>
      </c>
      <c r="D1225" s="153"/>
      <c r="E1225" s="109"/>
      <c r="F1225" s="109"/>
      <c r="G1225" s="109"/>
      <c r="H1225" s="109"/>
      <c r="I1225" s="109"/>
      <c r="J1225" s="109"/>
      <c r="K1225" s="109"/>
      <c r="L1225" s="109"/>
      <c r="M1225" s="109"/>
      <c r="N1225" s="109"/>
      <c r="O1225" s="109"/>
      <c r="P1225" s="151" t="n">
        <f aca="false">SUM(D1225:O1225)</f>
        <v>0</v>
      </c>
    </row>
    <row r="1226" customFormat="false" ht="15" hidden="false" customHeight="false" outlineLevel="0" collapsed="false">
      <c r="A1226" s="136"/>
      <c r="B1226" s="137"/>
      <c r="C1226" s="138" t="n">
        <v>25</v>
      </c>
      <c r="D1226" s="153"/>
      <c r="E1226" s="109"/>
      <c r="F1226" s="109"/>
      <c r="G1226" s="109"/>
      <c r="H1226" s="109"/>
      <c r="I1226" s="109"/>
      <c r="J1226" s="109"/>
      <c r="K1226" s="109"/>
      <c r="L1226" s="109"/>
      <c r="M1226" s="109"/>
      <c r="N1226" s="109"/>
      <c r="O1226" s="109"/>
      <c r="P1226" s="151" t="n">
        <f aca="false">SUM(D1226:O1226)</f>
        <v>0</v>
      </c>
    </row>
    <row r="1227" customFormat="false" ht="15" hidden="false" customHeight="false" outlineLevel="0" collapsed="false">
      <c r="A1227" s="136"/>
      <c r="B1227" s="137"/>
      <c r="C1227" s="138" t="n">
        <v>26</v>
      </c>
      <c r="D1227" s="153"/>
      <c r="E1227" s="109"/>
      <c r="F1227" s="109"/>
      <c r="G1227" s="109"/>
      <c r="H1227" s="109"/>
      <c r="I1227" s="109"/>
      <c r="J1227" s="109"/>
      <c r="K1227" s="109"/>
      <c r="L1227" s="109"/>
      <c r="M1227" s="109"/>
      <c r="N1227" s="109"/>
      <c r="O1227" s="109"/>
      <c r="P1227" s="151" t="n">
        <f aca="false">SUM(D1227:O1227)</f>
        <v>0</v>
      </c>
    </row>
    <row r="1228" customFormat="false" ht="15" hidden="false" customHeight="false" outlineLevel="0" collapsed="false">
      <c r="A1228" s="136"/>
      <c r="B1228" s="137"/>
      <c r="C1228" s="138" t="n">
        <v>27</v>
      </c>
      <c r="D1228" s="153"/>
      <c r="E1228" s="109"/>
      <c r="F1228" s="109"/>
      <c r="G1228" s="109"/>
      <c r="H1228" s="109"/>
      <c r="I1228" s="109"/>
      <c r="J1228" s="109"/>
      <c r="K1228" s="109"/>
      <c r="L1228" s="109"/>
      <c r="M1228" s="109"/>
      <c r="N1228" s="109"/>
      <c r="O1228" s="109"/>
      <c r="P1228" s="151" t="n">
        <f aca="false">SUM(D1228:O1228)</f>
        <v>0</v>
      </c>
    </row>
    <row r="1229" customFormat="false" ht="15" hidden="false" customHeight="true" outlineLevel="0" collapsed="false">
      <c r="A1229" s="136" t="n">
        <v>545</v>
      </c>
      <c r="B1229" s="137" t="s">
        <v>897</v>
      </c>
      <c r="C1229" s="138" t="n">
        <v>11</v>
      </c>
      <c r="D1229" s="153"/>
      <c r="E1229" s="109"/>
      <c r="F1229" s="109"/>
      <c r="G1229" s="109"/>
      <c r="H1229" s="109"/>
      <c r="I1229" s="109"/>
      <c r="J1229" s="109"/>
      <c r="K1229" s="109"/>
      <c r="L1229" s="109"/>
      <c r="M1229" s="109"/>
      <c r="N1229" s="109"/>
      <c r="O1229" s="109"/>
      <c r="P1229" s="151" t="n">
        <f aca="false">SUM(D1229:O1229)</f>
        <v>0</v>
      </c>
    </row>
    <row r="1230" customFormat="false" ht="15" hidden="false" customHeight="false" outlineLevel="0" collapsed="false">
      <c r="A1230" s="136"/>
      <c r="B1230" s="137"/>
      <c r="C1230" s="138" t="n">
        <v>12</v>
      </c>
      <c r="D1230" s="153"/>
      <c r="E1230" s="109"/>
      <c r="F1230" s="109"/>
      <c r="G1230" s="109"/>
      <c r="H1230" s="109"/>
      <c r="I1230" s="109"/>
      <c r="J1230" s="109"/>
      <c r="K1230" s="109"/>
      <c r="L1230" s="109"/>
      <c r="M1230" s="109"/>
      <c r="N1230" s="109"/>
      <c r="O1230" s="109"/>
      <c r="P1230" s="151" t="n">
        <f aca="false">SUM(D1230:O1230)</f>
        <v>0</v>
      </c>
    </row>
    <row r="1231" customFormat="false" ht="15" hidden="false" customHeight="false" outlineLevel="0" collapsed="false">
      <c r="A1231" s="136"/>
      <c r="B1231" s="137"/>
      <c r="C1231" s="138" t="n">
        <v>14</v>
      </c>
      <c r="D1231" s="153"/>
      <c r="E1231" s="109"/>
      <c r="F1231" s="109"/>
      <c r="G1231" s="109"/>
      <c r="H1231" s="109"/>
      <c r="I1231" s="109"/>
      <c r="J1231" s="109"/>
      <c r="K1231" s="109"/>
      <c r="L1231" s="109"/>
      <c r="M1231" s="109"/>
      <c r="N1231" s="109"/>
      <c r="O1231" s="109"/>
      <c r="P1231" s="151" t="n">
        <f aca="false">SUM(D1231:O1231)</f>
        <v>0</v>
      </c>
    </row>
    <row r="1232" customFormat="false" ht="15" hidden="false" customHeight="false" outlineLevel="0" collapsed="false">
      <c r="A1232" s="136"/>
      <c r="B1232" s="137"/>
      <c r="C1232" s="138" t="n">
        <v>15</v>
      </c>
      <c r="D1232" s="153"/>
      <c r="E1232" s="109"/>
      <c r="F1232" s="109"/>
      <c r="G1232" s="109"/>
      <c r="H1232" s="109"/>
      <c r="I1232" s="109"/>
      <c r="J1232" s="109"/>
      <c r="K1232" s="109"/>
      <c r="L1232" s="109"/>
      <c r="M1232" s="109"/>
      <c r="N1232" s="109"/>
      <c r="O1232" s="109"/>
      <c r="P1232" s="151" t="n">
        <f aca="false">SUM(D1232:O1232)</f>
        <v>0</v>
      </c>
    </row>
    <row r="1233" customFormat="false" ht="15" hidden="false" customHeight="false" outlineLevel="0" collapsed="false">
      <c r="A1233" s="136"/>
      <c r="B1233" s="137"/>
      <c r="C1233" s="138" t="n">
        <v>16</v>
      </c>
      <c r="D1233" s="153"/>
      <c r="E1233" s="109"/>
      <c r="F1233" s="109"/>
      <c r="G1233" s="109"/>
      <c r="H1233" s="109"/>
      <c r="I1233" s="109"/>
      <c r="J1233" s="109"/>
      <c r="K1233" s="109"/>
      <c r="L1233" s="109"/>
      <c r="M1233" s="109"/>
      <c r="N1233" s="109"/>
      <c r="O1233" s="109"/>
      <c r="P1233" s="151" t="n">
        <f aca="false">SUM(D1233:O1233)</f>
        <v>0</v>
      </c>
    </row>
    <row r="1234" customFormat="false" ht="15" hidden="false" customHeight="false" outlineLevel="0" collapsed="false">
      <c r="A1234" s="136"/>
      <c r="B1234" s="137"/>
      <c r="C1234" s="138" t="n">
        <v>17</v>
      </c>
      <c r="D1234" s="153"/>
      <c r="E1234" s="109"/>
      <c r="F1234" s="109"/>
      <c r="G1234" s="109"/>
      <c r="H1234" s="109"/>
      <c r="I1234" s="109"/>
      <c r="J1234" s="109"/>
      <c r="K1234" s="109"/>
      <c r="L1234" s="109"/>
      <c r="M1234" s="109"/>
      <c r="N1234" s="109"/>
      <c r="O1234" s="109"/>
      <c r="P1234" s="151" t="n">
        <f aca="false">SUM(D1234:O1234)</f>
        <v>0</v>
      </c>
    </row>
    <row r="1235" customFormat="false" ht="15" hidden="false" customHeight="false" outlineLevel="0" collapsed="false">
      <c r="A1235" s="136"/>
      <c r="B1235" s="137"/>
      <c r="C1235" s="138" t="n">
        <v>25</v>
      </c>
      <c r="D1235" s="153"/>
      <c r="E1235" s="109"/>
      <c r="F1235" s="109"/>
      <c r="G1235" s="109"/>
      <c r="H1235" s="109"/>
      <c r="I1235" s="109"/>
      <c r="J1235" s="109"/>
      <c r="K1235" s="109"/>
      <c r="L1235" s="109"/>
      <c r="M1235" s="109"/>
      <c r="N1235" s="109"/>
      <c r="O1235" s="109"/>
      <c r="P1235" s="151" t="n">
        <f aca="false">SUM(D1235:O1235)</f>
        <v>0</v>
      </c>
    </row>
    <row r="1236" customFormat="false" ht="15" hidden="false" customHeight="false" outlineLevel="0" collapsed="false">
      <c r="A1236" s="136"/>
      <c r="B1236" s="137"/>
      <c r="C1236" s="138" t="n">
        <v>26</v>
      </c>
      <c r="D1236" s="153"/>
      <c r="E1236" s="109"/>
      <c r="F1236" s="109"/>
      <c r="G1236" s="109"/>
      <c r="H1236" s="109"/>
      <c r="I1236" s="109"/>
      <c r="J1236" s="109"/>
      <c r="K1236" s="109"/>
      <c r="L1236" s="109"/>
      <c r="M1236" s="109"/>
      <c r="N1236" s="109"/>
      <c r="O1236" s="109"/>
      <c r="P1236" s="151" t="n">
        <f aca="false">SUM(D1236:O1236)</f>
        <v>0</v>
      </c>
    </row>
    <row r="1237" customFormat="false" ht="15" hidden="false" customHeight="false" outlineLevel="0" collapsed="false">
      <c r="A1237" s="136"/>
      <c r="B1237" s="137"/>
      <c r="C1237" s="138" t="n">
        <v>27</v>
      </c>
      <c r="D1237" s="153"/>
      <c r="E1237" s="109"/>
      <c r="F1237" s="109"/>
      <c r="G1237" s="109"/>
      <c r="H1237" s="109"/>
      <c r="I1237" s="109"/>
      <c r="J1237" s="109"/>
      <c r="K1237" s="109"/>
      <c r="L1237" s="109"/>
      <c r="M1237" s="109"/>
      <c r="N1237" s="109"/>
      <c r="O1237" s="109"/>
      <c r="P1237" s="151" t="n">
        <f aca="false">SUM(D1237:O1237)</f>
        <v>0</v>
      </c>
    </row>
    <row r="1238" customFormat="false" ht="15" hidden="false" customHeight="true" outlineLevel="0" collapsed="false">
      <c r="A1238" s="136" t="n">
        <v>549</v>
      </c>
      <c r="B1238" s="137" t="s">
        <v>898</v>
      </c>
      <c r="C1238" s="138" t="n">
        <v>11</v>
      </c>
      <c r="D1238" s="153"/>
      <c r="E1238" s="109"/>
      <c r="F1238" s="109"/>
      <c r="G1238" s="109"/>
      <c r="H1238" s="109"/>
      <c r="I1238" s="109"/>
      <c r="J1238" s="109"/>
      <c r="K1238" s="109"/>
      <c r="L1238" s="109"/>
      <c r="M1238" s="109"/>
      <c r="N1238" s="109"/>
      <c r="O1238" s="109"/>
      <c r="P1238" s="151" t="n">
        <f aca="false">SUM(D1238:O1238)</f>
        <v>0</v>
      </c>
    </row>
    <row r="1239" customFormat="false" ht="15" hidden="false" customHeight="false" outlineLevel="0" collapsed="false">
      <c r="A1239" s="136"/>
      <c r="B1239" s="137"/>
      <c r="C1239" s="138" t="n">
        <v>12</v>
      </c>
      <c r="D1239" s="153"/>
      <c r="E1239" s="109"/>
      <c r="F1239" s="109"/>
      <c r="G1239" s="109"/>
      <c r="H1239" s="109"/>
      <c r="I1239" s="109"/>
      <c r="J1239" s="109"/>
      <c r="K1239" s="109"/>
      <c r="L1239" s="109"/>
      <c r="M1239" s="109"/>
      <c r="N1239" s="109"/>
      <c r="O1239" s="109"/>
      <c r="P1239" s="151" t="n">
        <f aca="false">SUM(D1239:O1239)</f>
        <v>0</v>
      </c>
    </row>
    <row r="1240" customFormat="false" ht="15" hidden="false" customHeight="false" outlineLevel="0" collapsed="false">
      <c r="A1240" s="136"/>
      <c r="B1240" s="137"/>
      <c r="C1240" s="138" t="n">
        <v>14</v>
      </c>
      <c r="D1240" s="153"/>
      <c r="E1240" s="109"/>
      <c r="F1240" s="109"/>
      <c r="G1240" s="109"/>
      <c r="H1240" s="109"/>
      <c r="I1240" s="109"/>
      <c r="J1240" s="109"/>
      <c r="K1240" s="109"/>
      <c r="L1240" s="109"/>
      <c r="M1240" s="109"/>
      <c r="N1240" s="109"/>
      <c r="O1240" s="109"/>
      <c r="P1240" s="151" t="n">
        <f aca="false">SUM(D1240:O1240)</f>
        <v>0</v>
      </c>
    </row>
    <row r="1241" customFormat="false" ht="15" hidden="false" customHeight="false" outlineLevel="0" collapsed="false">
      <c r="A1241" s="136"/>
      <c r="B1241" s="137"/>
      <c r="C1241" s="138" t="n">
        <v>15</v>
      </c>
      <c r="D1241" s="153"/>
      <c r="E1241" s="109"/>
      <c r="F1241" s="109"/>
      <c r="G1241" s="109"/>
      <c r="H1241" s="109"/>
      <c r="I1241" s="109"/>
      <c r="J1241" s="109"/>
      <c r="K1241" s="109"/>
      <c r="L1241" s="109"/>
      <c r="M1241" s="109"/>
      <c r="N1241" s="109"/>
      <c r="O1241" s="109"/>
      <c r="P1241" s="151" t="n">
        <f aca="false">SUM(D1241:O1241)</f>
        <v>0</v>
      </c>
    </row>
    <row r="1242" customFormat="false" ht="15" hidden="false" customHeight="false" outlineLevel="0" collapsed="false">
      <c r="A1242" s="136"/>
      <c r="B1242" s="137"/>
      <c r="C1242" s="138" t="n">
        <v>16</v>
      </c>
      <c r="D1242" s="153"/>
      <c r="E1242" s="109"/>
      <c r="F1242" s="109"/>
      <c r="G1242" s="109"/>
      <c r="H1242" s="109"/>
      <c r="I1242" s="109"/>
      <c r="J1242" s="109"/>
      <c r="K1242" s="109"/>
      <c r="L1242" s="109"/>
      <c r="M1242" s="109"/>
      <c r="N1242" s="109"/>
      <c r="O1242" s="109"/>
      <c r="P1242" s="151" t="n">
        <f aca="false">SUM(D1242:O1242)</f>
        <v>0</v>
      </c>
    </row>
    <row r="1243" customFormat="false" ht="15" hidden="false" customHeight="false" outlineLevel="0" collapsed="false">
      <c r="A1243" s="136"/>
      <c r="B1243" s="137"/>
      <c r="C1243" s="138" t="n">
        <v>17</v>
      </c>
      <c r="D1243" s="153"/>
      <c r="E1243" s="109"/>
      <c r="F1243" s="109"/>
      <c r="G1243" s="109"/>
      <c r="H1243" s="109"/>
      <c r="I1243" s="109"/>
      <c r="J1243" s="109"/>
      <c r="K1243" s="109"/>
      <c r="L1243" s="109"/>
      <c r="M1243" s="109"/>
      <c r="N1243" s="109"/>
      <c r="O1243" s="109"/>
      <c r="P1243" s="151" t="n">
        <f aca="false">SUM(D1243:O1243)</f>
        <v>0</v>
      </c>
    </row>
    <row r="1244" customFormat="false" ht="15" hidden="false" customHeight="false" outlineLevel="0" collapsed="false">
      <c r="A1244" s="136"/>
      <c r="B1244" s="137"/>
      <c r="C1244" s="138" t="n">
        <v>25</v>
      </c>
      <c r="D1244" s="153"/>
      <c r="E1244" s="109"/>
      <c r="F1244" s="109"/>
      <c r="G1244" s="109"/>
      <c r="H1244" s="109"/>
      <c r="I1244" s="109"/>
      <c r="J1244" s="109"/>
      <c r="K1244" s="109"/>
      <c r="L1244" s="109"/>
      <c r="M1244" s="109"/>
      <c r="N1244" s="109"/>
      <c r="O1244" s="109"/>
      <c r="P1244" s="151" t="n">
        <f aca="false">SUM(D1244:O1244)</f>
        <v>0</v>
      </c>
    </row>
    <row r="1245" customFormat="false" ht="15" hidden="false" customHeight="false" outlineLevel="0" collapsed="false">
      <c r="A1245" s="136"/>
      <c r="B1245" s="137"/>
      <c r="C1245" s="138" t="n">
        <v>26</v>
      </c>
      <c r="D1245" s="153"/>
      <c r="E1245" s="109"/>
      <c r="F1245" s="109"/>
      <c r="G1245" s="109"/>
      <c r="H1245" s="109"/>
      <c r="I1245" s="109"/>
      <c r="J1245" s="109"/>
      <c r="K1245" s="109"/>
      <c r="L1245" s="109"/>
      <c r="M1245" s="109"/>
      <c r="N1245" s="109"/>
      <c r="O1245" s="109"/>
      <c r="P1245" s="151" t="n">
        <f aca="false">SUM(D1245:O1245)</f>
        <v>0</v>
      </c>
    </row>
    <row r="1246" customFormat="false" ht="15" hidden="false" customHeight="false" outlineLevel="0" collapsed="false">
      <c r="A1246" s="136"/>
      <c r="B1246" s="137"/>
      <c r="C1246" s="138" t="n">
        <v>27</v>
      </c>
      <c r="D1246" s="153"/>
      <c r="E1246" s="109"/>
      <c r="F1246" s="109"/>
      <c r="G1246" s="109"/>
      <c r="H1246" s="109"/>
      <c r="I1246" s="109"/>
      <c r="J1246" s="109"/>
      <c r="K1246" s="109"/>
      <c r="L1246" s="109"/>
      <c r="M1246" s="109"/>
      <c r="N1246" s="109"/>
      <c r="O1246" s="109"/>
      <c r="P1246" s="151" t="n">
        <f aca="false">SUM(D1246:O1246)</f>
        <v>0</v>
      </c>
    </row>
    <row r="1247" customFormat="false" ht="15" hidden="false" customHeight="true" outlineLevel="0" collapsed="false">
      <c r="A1247" s="133" t="n">
        <v>5500</v>
      </c>
      <c r="B1247" s="134" t="s">
        <v>899</v>
      </c>
      <c r="C1247" s="134"/>
      <c r="D1247" s="135" t="n">
        <f aca="false">SUM(D1248:D1256)</f>
        <v>0</v>
      </c>
      <c r="E1247" s="135" t="n">
        <f aca="false">SUM(E1248:E1256)</f>
        <v>0</v>
      </c>
      <c r="F1247" s="135" t="n">
        <f aca="false">SUM(F1248:F1256)</f>
        <v>0</v>
      </c>
      <c r="G1247" s="135" t="n">
        <f aca="false">SUM(G1248:G1256)</f>
        <v>0</v>
      </c>
      <c r="H1247" s="135" t="n">
        <f aca="false">SUM(H1248:H1256)</f>
        <v>0</v>
      </c>
      <c r="I1247" s="135" t="n">
        <f aca="false">SUM(I1248:I1256)</f>
        <v>0</v>
      </c>
      <c r="J1247" s="135" t="n">
        <f aca="false">SUM(J1248:J1256)</f>
        <v>0</v>
      </c>
      <c r="K1247" s="135" t="n">
        <f aca="false">SUM(K1248:K1256)</f>
        <v>0</v>
      </c>
      <c r="L1247" s="135" t="n">
        <f aca="false">SUM(L1248:L1256)</f>
        <v>0</v>
      </c>
      <c r="M1247" s="135" t="n">
        <f aca="false">SUM(M1248:M1256)</f>
        <v>0</v>
      </c>
      <c r="N1247" s="135" t="n">
        <f aca="false">SUM(N1248:N1256)</f>
        <v>0</v>
      </c>
      <c r="O1247" s="135" t="n">
        <f aca="false">SUM(O1248:O1256)</f>
        <v>0</v>
      </c>
      <c r="P1247" s="135" t="n">
        <f aca="false">SUM(P1248:P1256)</f>
        <v>0</v>
      </c>
    </row>
    <row r="1248" customFormat="false" ht="15" hidden="false" customHeight="true" outlineLevel="0" collapsed="false">
      <c r="A1248" s="136" t="n">
        <v>551</v>
      </c>
      <c r="B1248" s="137" t="s">
        <v>900</v>
      </c>
      <c r="C1248" s="138" t="n">
        <v>11</v>
      </c>
      <c r="D1248" s="153"/>
      <c r="E1248" s="109"/>
      <c r="F1248" s="109"/>
      <c r="G1248" s="109"/>
      <c r="H1248" s="109"/>
      <c r="I1248" s="109"/>
      <c r="J1248" s="109"/>
      <c r="K1248" s="109"/>
      <c r="L1248" s="109"/>
      <c r="M1248" s="109"/>
      <c r="N1248" s="109"/>
      <c r="O1248" s="109"/>
      <c r="P1248" s="151" t="n">
        <f aca="false">SUM(D1248:O1248)</f>
        <v>0</v>
      </c>
    </row>
    <row r="1249" customFormat="false" ht="15" hidden="false" customHeight="false" outlineLevel="0" collapsed="false">
      <c r="A1249" s="136"/>
      <c r="B1249" s="137"/>
      <c r="C1249" s="138" t="n">
        <v>12</v>
      </c>
      <c r="D1249" s="153"/>
      <c r="E1249" s="109"/>
      <c r="F1249" s="109"/>
      <c r="G1249" s="109"/>
      <c r="H1249" s="109"/>
      <c r="I1249" s="109"/>
      <c r="J1249" s="109"/>
      <c r="K1249" s="109"/>
      <c r="L1249" s="109"/>
      <c r="M1249" s="109"/>
      <c r="N1249" s="109"/>
      <c r="O1249" s="109"/>
      <c r="P1249" s="151" t="n">
        <f aca="false">SUM(D1249:O1249)</f>
        <v>0</v>
      </c>
    </row>
    <row r="1250" customFormat="false" ht="15" hidden="false" customHeight="false" outlineLevel="0" collapsed="false">
      <c r="A1250" s="136"/>
      <c r="B1250" s="137"/>
      <c r="C1250" s="138" t="n">
        <v>14</v>
      </c>
      <c r="D1250" s="153"/>
      <c r="E1250" s="109"/>
      <c r="F1250" s="109"/>
      <c r="G1250" s="109"/>
      <c r="H1250" s="109"/>
      <c r="I1250" s="109"/>
      <c r="J1250" s="109"/>
      <c r="K1250" s="109"/>
      <c r="L1250" s="109"/>
      <c r="M1250" s="109"/>
      <c r="N1250" s="109"/>
      <c r="O1250" s="109"/>
      <c r="P1250" s="151" t="n">
        <f aca="false">SUM(D1250:O1250)</f>
        <v>0</v>
      </c>
    </row>
    <row r="1251" customFormat="false" ht="15" hidden="false" customHeight="false" outlineLevel="0" collapsed="false">
      <c r="A1251" s="136"/>
      <c r="B1251" s="137"/>
      <c r="C1251" s="138" t="n">
        <v>15</v>
      </c>
      <c r="D1251" s="153"/>
      <c r="E1251" s="109"/>
      <c r="F1251" s="109"/>
      <c r="G1251" s="109"/>
      <c r="H1251" s="109"/>
      <c r="I1251" s="109"/>
      <c r="J1251" s="109"/>
      <c r="K1251" s="109"/>
      <c r="L1251" s="109"/>
      <c r="M1251" s="109"/>
      <c r="N1251" s="109"/>
      <c r="O1251" s="109"/>
      <c r="P1251" s="151" t="n">
        <f aca="false">SUM(D1251:O1251)</f>
        <v>0</v>
      </c>
    </row>
    <row r="1252" customFormat="false" ht="15" hidden="false" customHeight="false" outlineLevel="0" collapsed="false">
      <c r="A1252" s="136"/>
      <c r="B1252" s="137"/>
      <c r="C1252" s="138" t="n">
        <v>16</v>
      </c>
      <c r="D1252" s="153"/>
      <c r="E1252" s="109"/>
      <c r="F1252" s="109"/>
      <c r="G1252" s="109"/>
      <c r="H1252" s="109"/>
      <c r="I1252" s="109"/>
      <c r="J1252" s="109"/>
      <c r="K1252" s="109"/>
      <c r="L1252" s="109"/>
      <c r="M1252" s="109"/>
      <c r="N1252" s="109"/>
      <c r="O1252" s="109"/>
      <c r="P1252" s="151" t="n">
        <f aca="false">SUM(D1252:O1252)</f>
        <v>0</v>
      </c>
    </row>
    <row r="1253" customFormat="false" ht="15" hidden="false" customHeight="false" outlineLevel="0" collapsed="false">
      <c r="A1253" s="136"/>
      <c r="B1253" s="137"/>
      <c r="C1253" s="138" t="n">
        <v>17</v>
      </c>
      <c r="D1253" s="153"/>
      <c r="E1253" s="109"/>
      <c r="F1253" s="109"/>
      <c r="G1253" s="109"/>
      <c r="H1253" s="109"/>
      <c r="I1253" s="109"/>
      <c r="J1253" s="109"/>
      <c r="K1253" s="109"/>
      <c r="L1253" s="109"/>
      <c r="M1253" s="109"/>
      <c r="N1253" s="109"/>
      <c r="O1253" s="109"/>
      <c r="P1253" s="151" t="n">
        <f aca="false">SUM(D1253:O1253)</f>
        <v>0</v>
      </c>
    </row>
    <row r="1254" customFormat="false" ht="15" hidden="false" customHeight="false" outlineLevel="0" collapsed="false">
      <c r="A1254" s="136"/>
      <c r="B1254" s="137"/>
      <c r="C1254" s="138" t="n">
        <v>25</v>
      </c>
      <c r="D1254" s="153"/>
      <c r="E1254" s="109"/>
      <c r="F1254" s="109"/>
      <c r="G1254" s="109"/>
      <c r="H1254" s="109"/>
      <c r="I1254" s="109"/>
      <c r="J1254" s="109"/>
      <c r="K1254" s="109"/>
      <c r="L1254" s="109"/>
      <c r="M1254" s="109"/>
      <c r="N1254" s="109"/>
      <c r="O1254" s="109"/>
      <c r="P1254" s="151" t="n">
        <f aca="false">SUM(D1254:O1254)</f>
        <v>0</v>
      </c>
    </row>
    <row r="1255" customFormat="false" ht="15" hidden="false" customHeight="false" outlineLevel="0" collapsed="false">
      <c r="A1255" s="136"/>
      <c r="B1255" s="137"/>
      <c r="C1255" s="138" t="n">
        <v>26</v>
      </c>
      <c r="D1255" s="153"/>
      <c r="E1255" s="109"/>
      <c r="F1255" s="109"/>
      <c r="G1255" s="109"/>
      <c r="H1255" s="109"/>
      <c r="I1255" s="109"/>
      <c r="J1255" s="109"/>
      <c r="K1255" s="109"/>
      <c r="L1255" s="109"/>
      <c r="M1255" s="109"/>
      <c r="N1255" s="109"/>
      <c r="O1255" s="109"/>
      <c r="P1255" s="151" t="n">
        <f aca="false">SUM(D1255:O1255)</f>
        <v>0</v>
      </c>
    </row>
    <row r="1256" customFormat="false" ht="15" hidden="false" customHeight="false" outlineLevel="0" collapsed="false">
      <c r="A1256" s="136"/>
      <c r="B1256" s="137"/>
      <c r="C1256" s="138" t="n">
        <v>27</v>
      </c>
      <c r="D1256" s="153"/>
      <c r="E1256" s="109"/>
      <c r="F1256" s="109"/>
      <c r="G1256" s="109"/>
      <c r="H1256" s="109"/>
      <c r="I1256" s="109"/>
      <c r="J1256" s="109"/>
      <c r="K1256" s="109"/>
      <c r="L1256" s="109"/>
      <c r="M1256" s="109"/>
      <c r="N1256" s="109"/>
      <c r="O1256" s="109"/>
      <c r="P1256" s="151" t="n">
        <f aca="false">SUM(D1256:O1256)</f>
        <v>0</v>
      </c>
    </row>
    <row r="1257" customFormat="false" ht="15" hidden="false" customHeight="true" outlineLevel="0" collapsed="false">
      <c r="A1257" s="133" t="n">
        <v>5600</v>
      </c>
      <c r="B1257" s="134" t="s">
        <v>901</v>
      </c>
      <c r="C1257" s="134"/>
      <c r="D1257" s="135" t="n">
        <f aca="false">SUM(D1258:D1329)</f>
        <v>0</v>
      </c>
      <c r="E1257" s="135" t="n">
        <f aca="false">SUM(E1258:E1329)</f>
        <v>0</v>
      </c>
      <c r="F1257" s="135" t="n">
        <f aca="false">SUM(F1258:F1329)</f>
        <v>0</v>
      </c>
      <c r="G1257" s="135" t="n">
        <f aca="false">SUM(G1258:G1329)</f>
        <v>0</v>
      </c>
      <c r="H1257" s="135" t="n">
        <f aca="false">SUM(H1258:H1329)</f>
        <v>0</v>
      </c>
      <c r="I1257" s="135" t="n">
        <f aca="false">SUM(I1258:I1329)</f>
        <v>0</v>
      </c>
      <c r="J1257" s="135" t="n">
        <f aca="false">SUM(J1258:J1329)</f>
        <v>0</v>
      </c>
      <c r="K1257" s="135" t="n">
        <f aca="false">SUM(K1258:K1329)</f>
        <v>0</v>
      </c>
      <c r="L1257" s="135" t="n">
        <f aca="false">SUM(L1258:L1329)</f>
        <v>0</v>
      </c>
      <c r="M1257" s="135" t="n">
        <f aca="false">SUM(M1258:M1329)</f>
        <v>0</v>
      </c>
      <c r="N1257" s="135" t="n">
        <f aca="false">SUM(N1258:N1329)</f>
        <v>0</v>
      </c>
      <c r="O1257" s="135" t="n">
        <f aca="false">SUM(O1258:O1329)</f>
        <v>0</v>
      </c>
      <c r="P1257" s="135" t="n">
        <f aca="false">SUM(P1258:P1329)</f>
        <v>0</v>
      </c>
    </row>
    <row r="1258" customFormat="false" ht="15" hidden="false" customHeight="true" outlineLevel="0" collapsed="false">
      <c r="A1258" s="136" t="n">
        <v>561</v>
      </c>
      <c r="B1258" s="137" t="s">
        <v>902</v>
      </c>
      <c r="C1258" s="138" t="n">
        <v>11</v>
      </c>
      <c r="D1258" s="153"/>
      <c r="E1258" s="109"/>
      <c r="F1258" s="109"/>
      <c r="G1258" s="109"/>
      <c r="H1258" s="109"/>
      <c r="I1258" s="109"/>
      <c r="J1258" s="109"/>
      <c r="K1258" s="109"/>
      <c r="L1258" s="109"/>
      <c r="M1258" s="109"/>
      <c r="N1258" s="109"/>
      <c r="O1258" s="109"/>
      <c r="P1258" s="151" t="n">
        <f aca="false">SUM(D1258:O1258)</f>
        <v>0</v>
      </c>
    </row>
    <row r="1259" customFormat="false" ht="15" hidden="false" customHeight="false" outlineLevel="0" collapsed="false">
      <c r="A1259" s="136"/>
      <c r="B1259" s="137"/>
      <c r="C1259" s="138" t="n">
        <v>12</v>
      </c>
      <c r="D1259" s="153"/>
      <c r="E1259" s="109"/>
      <c r="F1259" s="109"/>
      <c r="G1259" s="109"/>
      <c r="H1259" s="109"/>
      <c r="I1259" s="109"/>
      <c r="J1259" s="109"/>
      <c r="K1259" s="109"/>
      <c r="L1259" s="109"/>
      <c r="M1259" s="109"/>
      <c r="N1259" s="109"/>
      <c r="O1259" s="109"/>
      <c r="P1259" s="151" t="n">
        <f aca="false">SUM(D1259:O1259)</f>
        <v>0</v>
      </c>
    </row>
    <row r="1260" customFormat="false" ht="15" hidden="false" customHeight="false" outlineLevel="0" collapsed="false">
      <c r="A1260" s="136"/>
      <c r="B1260" s="137"/>
      <c r="C1260" s="138" t="n">
        <v>14</v>
      </c>
      <c r="D1260" s="153"/>
      <c r="E1260" s="109"/>
      <c r="F1260" s="109"/>
      <c r="G1260" s="109"/>
      <c r="H1260" s="109"/>
      <c r="I1260" s="109"/>
      <c r="J1260" s="109"/>
      <c r="K1260" s="109"/>
      <c r="L1260" s="109"/>
      <c r="M1260" s="109"/>
      <c r="N1260" s="109"/>
      <c r="O1260" s="109"/>
      <c r="P1260" s="151" t="n">
        <f aca="false">SUM(D1260:O1260)</f>
        <v>0</v>
      </c>
    </row>
    <row r="1261" customFormat="false" ht="15" hidden="false" customHeight="false" outlineLevel="0" collapsed="false">
      <c r="A1261" s="136"/>
      <c r="B1261" s="137"/>
      <c r="C1261" s="138" t="n">
        <v>15</v>
      </c>
      <c r="D1261" s="153"/>
      <c r="E1261" s="109"/>
      <c r="F1261" s="109"/>
      <c r="G1261" s="109"/>
      <c r="H1261" s="109"/>
      <c r="I1261" s="109"/>
      <c r="J1261" s="109"/>
      <c r="K1261" s="109"/>
      <c r="L1261" s="109"/>
      <c r="M1261" s="109"/>
      <c r="N1261" s="109"/>
      <c r="O1261" s="109"/>
      <c r="P1261" s="151" t="n">
        <f aca="false">SUM(D1261:O1261)</f>
        <v>0</v>
      </c>
    </row>
    <row r="1262" customFormat="false" ht="15" hidden="false" customHeight="false" outlineLevel="0" collapsed="false">
      <c r="A1262" s="136"/>
      <c r="B1262" s="137"/>
      <c r="C1262" s="138" t="n">
        <v>16</v>
      </c>
      <c r="D1262" s="153"/>
      <c r="E1262" s="109"/>
      <c r="F1262" s="109"/>
      <c r="G1262" s="109"/>
      <c r="H1262" s="109"/>
      <c r="I1262" s="109"/>
      <c r="J1262" s="109"/>
      <c r="K1262" s="109"/>
      <c r="L1262" s="109"/>
      <c r="M1262" s="109"/>
      <c r="N1262" s="109"/>
      <c r="O1262" s="109"/>
      <c r="P1262" s="151" t="n">
        <f aca="false">SUM(D1262:O1262)</f>
        <v>0</v>
      </c>
    </row>
    <row r="1263" customFormat="false" ht="15" hidden="false" customHeight="false" outlineLevel="0" collapsed="false">
      <c r="A1263" s="136"/>
      <c r="B1263" s="137"/>
      <c r="C1263" s="138" t="n">
        <v>17</v>
      </c>
      <c r="D1263" s="153"/>
      <c r="E1263" s="109"/>
      <c r="F1263" s="109"/>
      <c r="G1263" s="109"/>
      <c r="H1263" s="109"/>
      <c r="I1263" s="109"/>
      <c r="J1263" s="109"/>
      <c r="K1263" s="109"/>
      <c r="L1263" s="109"/>
      <c r="M1263" s="109"/>
      <c r="N1263" s="109"/>
      <c r="O1263" s="109"/>
      <c r="P1263" s="151" t="n">
        <f aca="false">SUM(D1263:O1263)</f>
        <v>0</v>
      </c>
    </row>
    <row r="1264" customFormat="false" ht="15" hidden="false" customHeight="false" outlineLevel="0" collapsed="false">
      <c r="A1264" s="136"/>
      <c r="B1264" s="137"/>
      <c r="C1264" s="138" t="n">
        <v>25</v>
      </c>
      <c r="D1264" s="153"/>
      <c r="E1264" s="109"/>
      <c r="F1264" s="109"/>
      <c r="G1264" s="109"/>
      <c r="H1264" s="109"/>
      <c r="I1264" s="109"/>
      <c r="J1264" s="109"/>
      <c r="K1264" s="109"/>
      <c r="L1264" s="109"/>
      <c r="M1264" s="109"/>
      <c r="N1264" s="109"/>
      <c r="O1264" s="109"/>
      <c r="P1264" s="151" t="n">
        <f aca="false">SUM(D1264:O1264)</f>
        <v>0</v>
      </c>
    </row>
    <row r="1265" customFormat="false" ht="15" hidden="false" customHeight="false" outlineLevel="0" collapsed="false">
      <c r="A1265" s="136"/>
      <c r="B1265" s="137"/>
      <c r="C1265" s="138" t="n">
        <v>26</v>
      </c>
      <c r="D1265" s="153"/>
      <c r="E1265" s="109"/>
      <c r="F1265" s="109"/>
      <c r="G1265" s="109"/>
      <c r="H1265" s="109"/>
      <c r="I1265" s="109"/>
      <c r="J1265" s="109"/>
      <c r="K1265" s="109"/>
      <c r="L1265" s="109"/>
      <c r="M1265" s="109"/>
      <c r="N1265" s="109"/>
      <c r="O1265" s="109"/>
      <c r="P1265" s="151" t="n">
        <f aca="false">SUM(D1265:O1265)</f>
        <v>0</v>
      </c>
    </row>
    <row r="1266" customFormat="false" ht="15" hidden="false" customHeight="false" outlineLevel="0" collapsed="false">
      <c r="A1266" s="136"/>
      <c r="B1266" s="137"/>
      <c r="C1266" s="138" t="n">
        <v>27</v>
      </c>
      <c r="D1266" s="153"/>
      <c r="E1266" s="109"/>
      <c r="F1266" s="109"/>
      <c r="G1266" s="109"/>
      <c r="H1266" s="109"/>
      <c r="I1266" s="109"/>
      <c r="J1266" s="109"/>
      <c r="K1266" s="109"/>
      <c r="L1266" s="109"/>
      <c r="M1266" s="109"/>
      <c r="N1266" s="109"/>
      <c r="O1266" s="109"/>
      <c r="P1266" s="151" t="n">
        <f aca="false">SUM(D1266:O1266)</f>
        <v>0</v>
      </c>
    </row>
    <row r="1267" customFormat="false" ht="15" hidden="false" customHeight="true" outlineLevel="0" collapsed="false">
      <c r="A1267" s="136" t="n">
        <v>562</v>
      </c>
      <c r="B1267" s="137" t="s">
        <v>903</v>
      </c>
      <c r="C1267" s="138" t="n">
        <v>11</v>
      </c>
      <c r="D1267" s="153"/>
      <c r="E1267" s="109"/>
      <c r="F1267" s="109"/>
      <c r="G1267" s="109"/>
      <c r="H1267" s="109"/>
      <c r="I1267" s="109"/>
      <c r="J1267" s="109"/>
      <c r="K1267" s="109"/>
      <c r="L1267" s="109"/>
      <c r="M1267" s="109"/>
      <c r="N1267" s="109"/>
      <c r="O1267" s="109"/>
      <c r="P1267" s="151" t="n">
        <f aca="false">SUM(D1267:O1267)</f>
        <v>0</v>
      </c>
    </row>
    <row r="1268" customFormat="false" ht="15" hidden="false" customHeight="false" outlineLevel="0" collapsed="false">
      <c r="A1268" s="136"/>
      <c r="B1268" s="137"/>
      <c r="C1268" s="138" t="n">
        <v>12</v>
      </c>
      <c r="D1268" s="153"/>
      <c r="E1268" s="109"/>
      <c r="F1268" s="109"/>
      <c r="G1268" s="109"/>
      <c r="H1268" s="109"/>
      <c r="I1268" s="109"/>
      <c r="J1268" s="109"/>
      <c r="K1268" s="109"/>
      <c r="L1268" s="109"/>
      <c r="M1268" s="109"/>
      <c r="N1268" s="109"/>
      <c r="O1268" s="109"/>
      <c r="P1268" s="151" t="n">
        <f aca="false">SUM(D1268:O1268)</f>
        <v>0</v>
      </c>
    </row>
    <row r="1269" customFormat="false" ht="15" hidden="false" customHeight="false" outlineLevel="0" collapsed="false">
      <c r="A1269" s="136"/>
      <c r="B1269" s="137"/>
      <c r="C1269" s="138" t="n">
        <v>14</v>
      </c>
      <c r="D1269" s="153"/>
      <c r="E1269" s="109"/>
      <c r="F1269" s="109"/>
      <c r="G1269" s="109"/>
      <c r="H1269" s="109"/>
      <c r="I1269" s="109"/>
      <c r="J1269" s="109"/>
      <c r="K1269" s="109"/>
      <c r="L1269" s="109"/>
      <c r="M1269" s="109"/>
      <c r="N1269" s="109"/>
      <c r="O1269" s="109"/>
      <c r="P1269" s="151" t="n">
        <f aca="false">SUM(D1269:O1269)</f>
        <v>0</v>
      </c>
    </row>
    <row r="1270" customFormat="false" ht="15" hidden="false" customHeight="false" outlineLevel="0" collapsed="false">
      <c r="A1270" s="136"/>
      <c r="B1270" s="137"/>
      <c r="C1270" s="138" t="n">
        <v>15</v>
      </c>
      <c r="D1270" s="153"/>
      <c r="E1270" s="109"/>
      <c r="F1270" s="109"/>
      <c r="G1270" s="109"/>
      <c r="H1270" s="109"/>
      <c r="I1270" s="109"/>
      <c r="J1270" s="109"/>
      <c r="K1270" s="109"/>
      <c r="L1270" s="109"/>
      <c r="M1270" s="109"/>
      <c r="N1270" s="109"/>
      <c r="O1270" s="109"/>
      <c r="P1270" s="151" t="n">
        <f aca="false">SUM(D1270:O1270)</f>
        <v>0</v>
      </c>
    </row>
    <row r="1271" customFormat="false" ht="15" hidden="false" customHeight="false" outlineLevel="0" collapsed="false">
      <c r="A1271" s="136"/>
      <c r="B1271" s="137"/>
      <c r="C1271" s="138" t="n">
        <v>16</v>
      </c>
      <c r="D1271" s="153"/>
      <c r="E1271" s="109"/>
      <c r="F1271" s="109"/>
      <c r="G1271" s="109"/>
      <c r="H1271" s="109"/>
      <c r="I1271" s="109"/>
      <c r="J1271" s="109"/>
      <c r="K1271" s="109"/>
      <c r="L1271" s="109"/>
      <c r="M1271" s="109"/>
      <c r="N1271" s="109"/>
      <c r="O1271" s="109"/>
      <c r="P1271" s="151" t="n">
        <f aca="false">SUM(D1271:O1271)</f>
        <v>0</v>
      </c>
    </row>
    <row r="1272" customFormat="false" ht="15" hidden="false" customHeight="false" outlineLevel="0" collapsed="false">
      <c r="A1272" s="136"/>
      <c r="B1272" s="137"/>
      <c r="C1272" s="138" t="n">
        <v>17</v>
      </c>
      <c r="D1272" s="153"/>
      <c r="E1272" s="109"/>
      <c r="F1272" s="109"/>
      <c r="G1272" s="109"/>
      <c r="H1272" s="109"/>
      <c r="I1272" s="109"/>
      <c r="J1272" s="109"/>
      <c r="K1272" s="109"/>
      <c r="L1272" s="109"/>
      <c r="M1272" s="109"/>
      <c r="N1272" s="109"/>
      <c r="O1272" s="109"/>
      <c r="P1272" s="151" t="n">
        <f aca="false">SUM(D1272:O1272)</f>
        <v>0</v>
      </c>
    </row>
    <row r="1273" customFormat="false" ht="15" hidden="false" customHeight="false" outlineLevel="0" collapsed="false">
      <c r="A1273" s="136"/>
      <c r="B1273" s="137"/>
      <c r="C1273" s="138" t="n">
        <v>25</v>
      </c>
      <c r="D1273" s="153"/>
      <c r="E1273" s="109"/>
      <c r="F1273" s="109"/>
      <c r="G1273" s="109"/>
      <c r="H1273" s="109"/>
      <c r="I1273" s="109"/>
      <c r="J1273" s="109"/>
      <c r="K1273" s="109"/>
      <c r="L1273" s="109"/>
      <c r="M1273" s="109"/>
      <c r="N1273" s="109"/>
      <c r="O1273" s="109"/>
      <c r="P1273" s="151" t="n">
        <f aca="false">SUM(D1273:O1273)</f>
        <v>0</v>
      </c>
    </row>
    <row r="1274" customFormat="false" ht="15" hidden="false" customHeight="false" outlineLevel="0" collapsed="false">
      <c r="A1274" s="136"/>
      <c r="B1274" s="137"/>
      <c r="C1274" s="138" t="n">
        <v>26</v>
      </c>
      <c r="D1274" s="153"/>
      <c r="E1274" s="109"/>
      <c r="F1274" s="109"/>
      <c r="G1274" s="109"/>
      <c r="H1274" s="109"/>
      <c r="I1274" s="109"/>
      <c r="J1274" s="109"/>
      <c r="K1274" s="109"/>
      <c r="L1274" s="109"/>
      <c r="M1274" s="109"/>
      <c r="N1274" s="109"/>
      <c r="O1274" s="109"/>
      <c r="P1274" s="151" t="n">
        <f aca="false">SUM(D1274:O1274)</f>
        <v>0</v>
      </c>
    </row>
    <row r="1275" customFormat="false" ht="15" hidden="false" customHeight="false" outlineLevel="0" collapsed="false">
      <c r="A1275" s="136"/>
      <c r="B1275" s="137"/>
      <c r="C1275" s="138" t="n">
        <v>27</v>
      </c>
      <c r="D1275" s="153"/>
      <c r="E1275" s="109"/>
      <c r="F1275" s="109"/>
      <c r="G1275" s="109"/>
      <c r="H1275" s="109"/>
      <c r="I1275" s="109"/>
      <c r="J1275" s="109"/>
      <c r="K1275" s="109"/>
      <c r="L1275" s="109"/>
      <c r="M1275" s="109"/>
      <c r="N1275" s="109"/>
      <c r="O1275" s="109"/>
      <c r="P1275" s="151" t="n">
        <f aca="false">SUM(D1275:O1275)</f>
        <v>0</v>
      </c>
    </row>
    <row r="1276" customFormat="false" ht="15" hidden="false" customHeight="true" outlineLevel="0" collapsed="false">
      <c r="A1276" s="136" t="n">
        <v>563</v>
      </c>
      <c r="B1276" s="137" t="s">
        <v>904</v>
      </c>
      <c r="C1276" s="138" t="n">
        <v>11</v>
      </c>
      <c r="D1276" s="153"/>
      <c r="E1276" s="109"/>
      <c r="F1276" s="109"/>
      <c r="G1276" s="109"/>
      <c r="H1276" s="109"/>
      <c r="I1276" s="109"/>
      <c r="J1276" s="109"/>
      <c r="K1276" s="109"/>
      <c r="L1276" s="109"/>
      <c r="M1276" s="109"/>
      <c r="N1276" s="109"/>
      <c r="O1276" s="109"/>
      <c r="P1276" s="151" t="n">
        <f aca="false">SUM(D1276:O1276)</f>
        <v>0</v>
      </c>
    </row>
    <row r="1277" customFormat="false" ht="15" hidden="false" customHeight="false" outlineLevel="0" collapsed="false">
      <c r="A1277" s="136"/>
      <c r="B1277" s="137"/>
      <c r="C1277" s="138" t="n">
        <v>12</v>
      </c>
      <c r="D1277" s="153"/>
      <c r="E1277" s="109"/>
      <c r="F1277" s="109"/>
      <c r="G1277" s="109"/>
      <c r="H1277" s="109"/>
      <c r="I1277" s="109"/>
      <c r="J1277" s="109"/>
      <c r="K1277" s="109"/>
      <c r="L1277" s="109"/>
      <c r="M1277" s="109"/>
      <c r="N1277" s="109"/>
      <c r="O1277" s="109"/>
      <c r="P1277" s="151" t="n">
        <f aca="false">SUM(D1277:O1277)</f>
        <v>0</v>
      </c>
    </row>
    <row r="1278" customFormat="false" ht="15" hidden="false" customHeight="false" outlineLevel="0" collapsed="false">
      <c r="A1278" s="136"/>
      <c r="B1278" s="137"/>
      <c r="C1278" s="138" t="n">
        <v>14</v>
      </c>
      <c r="D1278" s="153"/>
      <c r="E1278" s="109"/>
      <c r="F1278" s="109"/>
      <c r="G1278" s="109"/>
      <c r="H1278" s="109"/>
      <c r="I1278" s="109"/>
      <c r="J1278" s="109"/>
      <c r="K1278" s="109"/>
      <c r="L1278" s="109"/>
      <c r="M1278" s="109"/>
      <c r="N1278" s="109"/>
      <c r="O1278" s="109"/>
      <c r="P1278" s="151" t="n">
        <f aca="false">SUM(D1278:O1278)</f>
        <v>0</v>
      </c>
    </row>
    <row r="1279" customFormat="false" ht="15" hidden="false" customHeight="false" outlineLevel="0" collapsed="false">
      <c r="A1279" s="136"/>
      <c r="B1279" s="137"/>
      <c r="C1279" s="138" t="n">
        <v>15</v>
      </c>
      <c r="D1279" s="153"/>
      <c r="E1279" s="109"/>
      <c r="F1279" s="109"/>
      <c r="G1279" s="109"/>
      <c r="H1279" s="109"/>
      <c r="I1279" s="109"/>
      <c r="J1279" s="109"/>
      <c r="K1279" s="109"/>
      <c r="L1279" s="109"/>
      <c r="M1279" s="109"/>
      <c r="N1279" s="109"/>
      <c r="O1279" s="109"/>
      <c r="P1279" s="151" t="n">
        <f aca="false">SUM(D1279:O1279)</f>
        <v>0</v>
      </c>
    </row>
    <row r="1280" customFormat="false" ht="15" hidden="false" customHeight="false" outlineLevel="0" collapsed="false">
      <c r="A1280" s="136"/>
      <c r="B1280" s="137"/>
      <c r="C1280" s="138" t="n">
        <v>16</v>
      </c>
      <c r="D1280" s="153"/>
      <c r="E1280" s="109"/>
      <c r="F1280" s="109"/>
      <c r="G1280" s="109"/>
      <c r="H1280" s="109"/>
      <c r="I1280" s="109"/>
      <c r="J1280" s="109"/>
      <c r="K1280" s="109"/>
      <c r="L1280" s="109"/>
      <c r="M1280" s="109"/>
      <c r="N1280" s="109"/>
      <c r="O1280" s="109"/>
      <c r="P1280" s="151" t="n">
        <f aca="false">SUM(D1280:O1280)</f>
        <v>0</v>
      </c>
    </row>
    <row r="1281" customFormat="false" ht="15" hidden="false" customHeight="false" outlineLevel="0" collapsed="false">
      <c r="A1281" s="136"/>
      <c r="B1281" s="137"/>
      <c r="C1281" s="138" t="n">
        <v>17</v>
      </c>
      <c r="D1281" s="153"/>
      <c r="E1281" s="109"/>
      <c r="F1281" s="109"/>
      <c r="G1281" s="109"/>
      <c r="H1281" s="109"/>
      <c r="I1281" s="109"/>
      <c r="J1281" s="109"/>
      <c r="K1281" s="109"/>
      <c r="L1281" s="109"/>
      <c r="M1281" s="109"/>
      <c r="N1281" s="109"/>
      <c r="O1281" s="109"/>
      <c r="P1281" s="151" t="n">
        <f aca="false">SUM(D1281:O1281)</f>
        <v>0</v>
      </c>
    </row>
    <row r="1282" customFormat="false" ht="15" hidden="false" customHeight="false" outlineLevel="0" collapsed="false">
      <c r="A1282" s="136"/>
      <c r="B1282" s="137"/>
      <c r="C1282" s="138" t="n">
        <v>25</v>
      </c>
      <c r="D1282" s="153"/>
      <c r="E1282" s="109"/>
      <c r="F1282" s="109"/>
      <c r="G1282" s="109"/>
      <c r="H1282" s="109"/>
      <c r="I1282" s="109"/>
      <c r="J1282" s="109"/>
      <c r="K1282" s="109"/>
      <c r="L1282" s="109"/>
      <c r="M1282" s="109"/>
      <c r="N1282" s="109"/>
      <c r="O1282" s="109"/>
      <c r="P1282" s="151" t="n">
        <f aca="false">SUM(D1282:O1282)</f>
        <v>0</v>
      </c>
    </row>
    <row r="1283" customFormat="false" ht="15" hidden="false" customHeight="false" outlineLevel="0" collapsed="false">
      <c r="A1283" s="136"/>
      <c r="B1283" s="137"/>
      <c r="C1283" s="138" t="n">
        <v>26</v>
      </c>
      <c r="D1283" s="153"/>
      <c r="E1283" s="109"/>
      <c r="F1283" s="109"/>
      <c r="G1283" s="109"/>
      <c r="H1283" s="109"/>
      <c r="I1283" s="109"/>
      <c r="J1283" s="109"/>
      <c r="K1283" s="109"/>
      <c r="L1283" s="109"/>
      <c r="M1283" s="109"/>
      <c r="N1283" s="109"/>
      <c r="O1283" s="109"/>
      <c r="P1283" s="151" t="n">
        <f aca="false">SUM(D1283:O1283)</f>
        <v>0</v>
      </c>
    </row>
    <row r="1284" customFormat="false" ht="15" hidden="false" customHeight="false" outlineLevel="0" collapsed="false">
      <c r="A1284" s="136"/>
      <c r="B1284" s="137"/>
      <c r="C1284" s="138" t="n">
        <v>27</v>
      </c>
      <c r="D1284" s="153"/>
      <c r="E1284" s="109"/>
      <c r="F1284" s="109"/>
      <c r="G1284" s="109"/>
      <c r="H1284" s="109"/>
      <c r="I1284" s="109"/>
      <c r="J1284" s="109"/>
      <c r="K1284" s="109"/>
      <c r="L1284" s="109"/>
      <c r="M1284" s="109"/>
      <c r="N1284" s="109"/>
      <c r="O1284" s="109"/>
      <c r="P1284" s="151" t="n">
        <f aca="false">SUM(D1284:O1284)</f>
        <v>0</v>
      </c>
    </row>
    <row r="1285" customFormat="false" ht="15" hidden="false" customHeight="true" outlineLevel="0" collapsed="false">
      <c r="A1285" s="136" t="n">
        <v>564</v>
      </c>
      <c r="B1285" s="137" t="s">
        <v>905</v>
      </c>
      <c r="C1285" s="138" t="n">
        <v>11</v>
      </c>
      <c r="D1285" s="153"/>
      <c r="E1285" s="109"/>
      <c r="F1285" s="109"/>
      <c r="G1285" s="109"/>
      <c r="H1285" s="109"/>
      <c r="I1285" s="109"/>
      <c r="J1285" s="109"/>
      <c r="K1285" s="109"/>
      <c r="L1285" s="109"/>
      <c r="M1285" s="109"/>
      <c r="N1285" s="109"/>
      <c r="O1285" s="109"/>
      <c r="P1285" s="151" t="n">
        <f aca="false">SUM(D1285:O1285)</f>
        <v>0</v>
      </c>
    </row>
    <row r="1286" customFormat="false" ht="15" hidden="false" customHeight="false" outlineLevel="0" collapsed="false">
      <c r="A1286" s="136"/>
      <c r="B1286" s="137"/>
      <c r="C1286" s="138" t="n">
        <v>12</v>
      </c>
      <c r="D1286" s="153"/>
      <c r="E1286" s="109"/>
      <c r="F1286" s="109"/>
      <c r="G1286" s="109"/>
      <c r="H1286" s="109"/>
      <c r="I1286" s="109"/>
      <c r="J1286" s="109"/>
      <c r="K1286" s="109"/>
      <c r="L1286" s="109"/>
      <c r="M1286" s="109"/>
      <c r="N1286" s="109"/>
      <c r="O1286" s="109"/>
      <c r="P1286" s="151" t="n">
        <f aca="false">SUM(D1286:O1286)</f>
        <v>0</v>
      </c>
    </row>
    <row r="1287" customFormat="false" ht="15" hidden="false" customHeight="false" outlineLevel="0" collapsed="false">
      <c r="A1287" s="136"/>
      <c r="B1287" s="137"/>
      <c r="C1287" s="138" t="n">
        <v>14</v>
      </c>
      <c r="D1287" s="153"/>
      <c r="E1287" s="109"/>
      <c r="F1287" s="109"/>
      <c r="G1287" s="109"/>
      <c r="H1287" s="109"/>
      <c r="I1287" s="109"/>
      <c r="J1287" s="109"/>
      <c r="K1287" s="109"/>
      <c r="L1287" s="109"/>
      <c r="M1287" s="109"/>
      <c r="N1287" s="109"/>
      <c r="O1287" s="109"/>
      <c r="P1287" s="151" t="n">
        <f aca="false">SUM(D1287:O1287)</f>
        <v>0</v>
      </c>
    </row>
    <row r="1288" customFormat="false" ht="15" hidden="false" customHeight="false" outlineLevel="0" collapsed="false">
      <c r="A1288" s="136"/>
      <c r="B1288" s="137"/>
      <c r="C1288" s="138" t="n">
        <v>15</v>
      </c>
      <c r="D1288" s="153"/>
      <c r="E1288" s="109"/>
      <c r="F1288" s="109"/>
      <c r="G1288" s="109"/>
      <c r="H1288" s="109"/>
      <c r="I1288" s="109"/>
      <c r="J1288" s="109"/>
      <c r="K1288" s="109"/>
      <c r="L1288" s="109"/>
      <c r="M1288" s="109"/>
      <c r="N1288" s="109"/>
      <c r="O1288" s="109"/>
      <c r="P1288" s="151" t="n">
        <f aca="false">SUM(D1288:O1288)</f>
        <v>0</v>
      </c>
    </row>
    <row r="1289" customFormat="false" ht="15" hidden="false" customHeight="false" outlineLevel="0" collapsed="false">
      <c r="A1289" s="136"/>
      <c r="B1289" s="137"/>
      <c r="C1289" s="138" t="n">
        <v>16</v>
      </c>
      <c r="D1289" s="153"/>
      <c r="E1289" s="109"/>
      <c r="F1289" s="109"/>
      <c r="G1289" s="109"/>
      <c r="H1289" s="109"/>
      <c r="I1289" s="109"/>
      <c r="J1289" s="109"/>
      <c r="K1289" s="109"/>
      <c r="L1289" s="109"/>
      <c r="M1289" s="109"/>
      <c r="N1289" s="109"/>
      <c r="O1289" s="109"/>
      <c r="P1289" s="151" t="n">
        <f aca="false">SUM(D1289:O1289)</f>
        <v>0</v>
      </c>
    </row>
    <row r="1290" customFormat="false" ht="15" hidden="false" customHeight="false" outlineLevel="0" collapsed="false">
      <c r="A1290" s="136"/>
      <c r="B1290" s="137"/>
      <c r="C1290" s="138" t="n">
        <v>17</v>
      </c>
      <c r="D1290" s="153"/>
      <c r="E1290" s="109"/>
      <c r="F1290" s="109"/>
      <c r="G1290" s="109"/>
      <c r="H1290" s="109"/>
      <c r="I1290" s="109"/>
      <c r="J1290" s="109"/>
      <c r="K1290" s="109"/>
      <c r="L1290" s="109"/>
      <c r="M1290" s="109"/>
      <c r="N1290" s="109"/>
      <c r="O1290" s="109"/>
      <c r="P1290" s="151" t="n">
        <f aca="false">SUM(D1290:O1290)</f>
        <v>0</v>
      </c>
    </row>
    <row r="1291" customFormat="false" ht="15" hidden="false" customHeight="false" outlineLevel="0" collapsed="false">
      <c r="A1291" s="136"/>
      <c r="B1291" s="137"/>
      <c r="C1291" s="138" t="n">
        <v>25</v>
      </c>
      <c r="D1291" s="153"/>
      <c r="E1291" s="109"/>
      <c r="F1291" s="109"/>
      <c r="G1291" s="109"/>
      <c r="H1291" s="109"/>
      <c r="I1291" s="109"/>
      <c r="J1291" s="109"/>
      <c r="K1291" s="109"/>
      <c r="L1291" s="109"/>
      <c r="M1291" s="109"/>
      <c r="N1291" s="109"/>
      <c r="O1291" s="109"/>
      <c r="P1291" s="151" t="n">
        <f aca="false">SUM(D1291:O1291)</f>
        <v>0</v>
      </c>
    </row>
    <row r="1292" customFormat="false" ht="15" hidden="false" customHeight="false" outlineLevel="0" collapsed="false">
      <c r="A1292" s="136"/>
      <c r="B1292" s="137"/>
      <c r="C1292" s="138" t="n">
        <v>26</v>
      </c>
      <c r="D1292" s="153"/>
      <c r="E1292" s="109"/>
      <c r="F1292" s="109"/>
      <c r="G1292" s="109"/>
      <c r="H1292" s="109"/>
      <c r="I1292" s="109"/>
      <c r="J1292" s="109"/>
      <c r="K1292" s="109"/>
      <c r="L1292" s="109"/>
      <c r="M1292" s="109"/>
      <c r="N1292" s="109"/>
      <c r="O1292" s="109"/>
      <c r="P1292" s="151" t="n">
        <f aca="false">SUM(D1292:O1292)</f>
        <v>0</v>
      </c>
    </row>
    <row r="1293" customFormat="false" ht="15" hidden="false" customHeight="false" outlineLevel="0" collapsed="false">
      <c r="A1293" s="136"/>
      <c r="B1293" s="137"/>
      <c r="C1293" s="138" t="n">
        <v>27</v>
      </c>
      <c r="D1293" s="153"/>
      <c r="E1293" s="109"/>
      <c r="F1293" s="109"/>
      <c r="G1293" s="109"/>
      <c r="H1293" s="109"/>
      <c r="I1293" s="109"/>
      <c r="J1293" s="109"/>
      <c r="K1293" s="109"/>
      <c r="L1293" s="109"/>
      <c r="M1293" s="109"/>
      <c r="N1293" s="109"/>
      <c r="O1293" s="109"/>
      <c r="P1293" s="151" t="n">
        <f aca="false">SUM(D1293:O1293)</f>
        <v>0</v>
      </c>
    </row>
    <row r="1294" customFormat="false" ht="15" hidden="false" customHeight="true" outlineLevel="0" collapsed="false">
      <c r="A1294" s="136" t="n">
        <v>565</v>
      </c>
      <c r="B1294" s="137" t="s">
        <v>906</v>
      </c>
      <c r="C1294" s="138" t="n">
        <v>11</v>
      </c>
      <c r="D1294" s="153"/>
      <c r="E1294" s="109"/>
      <c r="F1294" s="109"/>
      <c r="G1294" s="109"/>
      <c r="H1294" s="109"/>
      <c r="I1294" s="109"/>
      <c r="J1294" s="109"/>
      <c r="K1294" s="109"/>
      <c r="L1294" s="109"/>
      <c r="M1294" s="109"/>
      <c r="N1294" s="109"/>
      <c r="O1294" s="109"/>
      <c r="P1294" s="151" t="n">
        <f aca="false">SUM(D1294:O1294)</f>
        <v>0</v>
      </c>
    </row>
    <row r="1295" customFormat="false" ht="15" hidden="false" customHeight="false" outlineLevel="0" collapsed="false">
      <c r="A1295" s="136"/>
      <c r="B1295" s="137"/>
      <c r="C1295" s="138" t="n">
        <v>12</v>
      </c>
      <c r="D1295" s="153"/>
      <c r="E1295" s="109"/>
      <c r="F1295" s="109"/>
      <c r="G1295" s="109"/>
      <c r="H1295" s="109"/>
      <c r="I1295" s="109"/>
      <c r="J1295" s="109"/>
      <c r="K1295" s="109"/>
      <c r="L1295" s="109"/>
      <c r="M1295" s="109"/>
      <c r="N1295" s="109"/>
      <c r="O1295" s="109"/>
      <c r="P1295" s="151" t="n">
        <f aca="false">SUM(D1295:O1295)</f>
        <v>0</v>
      </c>
    </row>
    <row r="1296" customFormat="false" ht="15" hidden="false" customHeight="false" outlineLevel="0" collapsed="false">
      <c r="A1296" s="136"/>
      <c r="B1296" s="137"/>
      <c r="C1296" s="138" t="n">
        <v>14</v>
      </c>
      <c r="D1296" s="153"/>
      <c r="E1296" s="109"/>
      <c r="F1296" s="109"/>
      <c r="G1296" s="109"/>
      <c r="H1296" s="109"/>
      <c r="I1296" s="109"/>
      <c r="J1296" s="109"/>
      <c r="K1296" s="109"/>
      <c r="L1296" s="109"/>
      <c r="M1296" s="109"/>
      <c r="N1296" s="109"/>
      <c r="O1296" s="109"/>
      <c r="P1296" s="151" t="n">
        <f aca="false">SUM(D1296:O1296)</f>
        <v>0</v>
      </c>
    </row>
    <row r="1297" customFormat="false" ht="15" hidden="false" customHeight="false" outlineLevel="0" collapsed="false">
      <c r="A1297" s="136"/>
      <c r="B1297" s="137"/>
      <c r="C1297" s="138" t="n">
        <v>15</v>
      </c>
      <c r="D1297" s="153"/>
      <c r="E1297" s="109"/>
      <c r="F1297" s="109"/>
      <c r="G1297" s="109"/>
      <c r="H1297" s="109"/>
      <c r="I1297" s="109"/>
      <c r="J1297" s="109"/>
      <c r="K1297" s="109"/>
      <c r="L1297" s="109"/>
      <c r="M1297" s="109"/>
      <c r="N1297" s="109"/>
      <c r="O1297" s="109"/>
      <c r="P1297" s="151" t="n">
        <f aca="false">SUM(D1297:O1297)</f>
        <v>0</v>
      </c>
    </row>
    <row r="1298" customFormat="false" ht="15" hidden="false" customHeight="false" outlineLevel="0" collapsed="false">
      <c r="A1298" s="136"/>
      <c r="B1298" s="137"/>
      <c r="C1298" s="138" t="n">
        <v>16</v>
      </c>
      <c r="D1298" s="153"/>
      <c r="E1298" s="109"/>
      <c r="F1298" s="109"/>
      <c r="G1298" s="109"/>
      <c r="H1298" s="109"/>
      <c r="I1298" s="109"/>
      <c r="J1298" s="109"/>
      <c r="K1298" s="109"/>
      <c r="L1298" s="109"/>
      <c r="M1298" s="109"/>
      <c r="N1298" s="109"/>
      <c r="O1298" s="109"/>
      <c r="P1298" s="151" t="n">
        <f aca="false">SUM(D1298:O1298)</f>
        <v>0</v>
      </c>
    </row>
    <row r="1299" customFormat="false" ht="15" hidden="false" customHeight="false" outlineLevel="0" collapsed="false">
      <c r="A1299" s="136"/>
      <c r="B1299" s="137"/>
      <c r="C1299" s="138" t="n">
        <v>17</v>
      </c>
      <c r="D1299" s="153"/>
      <c r="E1299" s="109"/>
      <c r="F1299" s="109"/>
      <c r="G1299" s="109"/>
      <c r="H1299" s="109"/>
      <c r="I1299" s="109"/>
      <c r="J1299" s="109"/>
      <c r="K1299" s="109"/>
      <c r="L1299" s="109"/>
      <c r="M1299" s="109"/>
      <c r="N1299" s="109"/>
      <c r="O1299" s="109"/>
      <c r="P1299" s="151" t="n">
        <f aca="false">SUM(D1299:O1299)</f>
        <v>0</v>
      </c>
    </row>
    <row r="1300" customFormat="false" ht="15" hidden="false" customHeight="false" outlineLevel="0" collapsed="false">
      <c r="A1300" s="136"/>
      <c r="B1300" s="137"/>
      <c r="C1300" s="138" t="n">
        <v>25</v>
      </c>
      <c r="D1300" s="153"/>
      <c r="E1300" s="109"/>
      <c r="F1300" s="109"/>
      <c r="G1300" s="109"/>
      <c r="H1300" s="109"/>
      <c r="I1300" s="109"/>
      <c r="J1300" s="109"/>
      <c r="K1300" s="109"/>
      <c r="L1300" s="109"/>
      <c r="M1300" s="109"/>
      <c r="N1300" s="109"/>
      <c r="O1300" s="109"/>
      <c r="P1300" s="151" t="n">
        <f aca="false">SUM(D1300:O1300)</f>
        <v>0</v>
      </c>
    </row>
    <row r="1301" customFormat="false" ht="15" hidden="false" customHeight="false" outlineLevel="0" collapsed="false">
      <c r="A1301" s="136"/>
      <c r="B1301" s="137"/>
      <c r="C1301" s="138" t="n">
        <v>26</v>
      </c>
      <c r="D1301" s="153"/>
      <c r="E1301" s="109"/>
      <c r="F1301" s="109"/>
      <c r="G1301" s="109"/>
      <c r="H1301" s="109"/>
      <c r="I1301" s="109"/>
      <c r="J1301" s="109"/>
      <c r="K1301" s="109"/>
      <c r="L1301" s="109"/>
      <c r="M1301" s="109"/>
      <c r="N1301" s="109"/>
      <c r="O1301" s="109"/>
      <c r="P1301" s="151" t="n">
        <f aca="false">SUM(D1301:O1301)</f>
        <v>0</v>
      </c>
    </row>
    <row r="1302" customFormat="false" ht="15" hidden="false" customHeight="false" outlineLevel="0" collapsed="false">
      <c r="A1302" s="136"/>
      <c r="B1302" s="137"/>
      <c r="C1302" s="138" t="n">
        <v>27</v>
      </c>
      <c r="D1302" s="153"/>
      <c r="E1302" s="109"/>
      <c r="F1302" s="109"/>
      <c r="G1302" s="109"/>
      <c r="H1302" s="109"/>
      <c r="I1302" s="109"/>
      <c r="J1302" s="109"/>
      <c r="K1302" s="109"/>
      <c r="L1302" s="109"/>
      <c r="M1302" s="109"/>
      <c r="N1302" s="109"/>
      <c r="O1302" s="109"/>
      <c r="P1302" s="151" t="n">
        <f aca="false">SUM(D1302:O1302)</f>
        <v>0</v>
      </c>
    </row>
    <row r="1303" customFormat="false" ht="15" hidden="false" customHeight="true" outlineLevel="0" collapsed="false">
      <c r="A1303" s="136" t="n">
        <v>566</v>
      </c>
      <c r="B1303" s="137" t="s">
        <v>907</v>
      </c>
      <c r="C1303" s="138" t="n">
        <v>11</v>
      </c>
      <c r="D1303" s="153"/>
      <c r="E1303" s="109"/>
      <c r="F1303" s="109"/>
      <c r="G1303" s="109"/>
      <c r="H1303" s="109"/>
      <c r="I1303" s="109"/>
      <c r="J1303" s="109"/>
      <c r="K1303" s="109"/>
      <c r="L1303" s="109"/>
      <c r="M1303" s="109"/>
      <c r="N1303" s="109"/>
      <c r="O1303" s="109"/>
      <c r="P1303" s="151" t="n">
        <f aca="false">SUM(D1303:O1303)</f>
        <v>0</v>
      </c>
    </row>
    <row r="1304" customFormat="false" ht="15" hidden="false" customHeight="false" outlineLevel="0" collapsed="false">
      <c r="A1304" s="136"/>
      <c r="B1304" s="137"/>
      <c r="C1304" s="138" t="n">
        <v>12</v>
      </c>
      <c r="D1304" s="153"/>
      <c r="E1304" s="109"/>
      <c r="F1304" s="109"/>
      <c r="G1304" s="109"/>
      <c r="H1304" s="109"/>
      <c r="I1304" s="109"/>
      <c r="J1304" s="109"/>
      <c r="K1304" s="109"/>
      <c r="L1304" s="109"/>
      <c r="M1304" s="109"/>
      <c r="N1304" s="109"/>
      <c r="O1304" s="109"/>
      <c r="P1304" s="151" t="n">
        <f aca="false">SUM(D1304:O1304)</f>
        <v>0</v>
      </c>
    </row>
    <row r="1305" customFormat="false" ht="15" hidden="false" customHeight="false" outlineLevel="0" collapsed="false">
      <c r="A1305" s="136"/>
      <c r="B1305" s="137"/>
      <c r="C1305" s="138" t="n">
        <v>14</v>
      </c>
      <c r="D1305" s="153"/>
      <c r="E1305" s="109"/>
      <c r="F1305" s="109"/>
      <c r="G1305" s="109"/>
      <c r="H1305" s="109"/>
      <c r="I1305" s="109"/>
      <c r="J1305" s="109"/>
      <c r="K1305" s="109"/>
      <c r="L1305" s="109"/>
      <c r="M1305" s="109"/>
      <c r="N1305" s="109"/>
      <c r="O1305" s="109"/>
      <c r="P1305" s="151" t="n">
        <f aca="false">SUM(D1305:O1305)</f>
        <v>0</v>
      </c>
    </row>
    <row r="1306" customFormat="false" ht="15" hidden="false" customHeight="false" outlineLevel="0" collapsed="false">
      <c r="A1306" s="136"/>
      <c r="B1306" s="137"/>
      <c r="C1306" s="138" t="n">
        <v>15</v>
      </c>
      <c r="D1306" s="153"/>
      <c r="E1306" s="109"/>
      <c r="F1306" s="109"/>
      <c r="G1306" s="109"/>
      <c r="H1306" s="109"/>
      <c r="I1306" s="109"/>
      <c r="J1306" s="109"/>
      <c r="K1306" s="109"/>
      <c r="L1306" s="109"/>
      <c r="M1306" s="109"/>
      <c r="N1306" s="109"/>
      <c r="O1306" s="109"/>
      <c r="P1306" s="151" t="n">
        <f aca="false">SUM(D1306:O1306)</f>
        <v>0</v>
      </c>
    </row>
    <row r="1307" customFormat="false" ht="15" hidden="false" customHeight="false" outlineLevel="0" collapsed="false">
      <c r="A1307" s="136"/>
      <c r="B1307" s="137"/>
      <c r="C1307" s="138" t="n">
        <v>16</v>
      </c>
      <c r="D1307" s="153"/>
      <c r="E1307" s="109"/>
      <c r="F1307" s="109"/>
      <c r="G1307" s="109"/>
      <c r="H1307" s="109"/>
      <c r="I1307" s="109"/>
      <c r="J1307" s="109"/>
      <c r="K1307" s="109"/>
      <c r="L1307" s="109"/>
      <c r="M1307" s="109"/>
      <c r="N1307" s="109"/>
      <c r="O1307" s="109"/>
      <c r="P1307" s="151" t="n">
        <f aca="false">SUM(D1307:O1307)</f>
        <v>0</v>
      </c>
    </row>
    <row r="1308" customFormat="false" ht="15" hidden="false" customHeight="false" outlineLevel="0" collapsed="false">
      <c r="A1308" s="136"/>
      <c r="B1308" s="137"/>
      <c r="C1308" s="138" t="n">
        <v>17</v>
      </c>
      <c r="D1308" s="153"/>
      <c r="E1308" s="109"/>
      <c r="F1308" s="109"/>
      <c r="G1308" s="109"/>
      <c r="H1308" s="109"/>
      <c r="I1308" s="109"/>
      <c r="J1308" s="109"/>
      <c r="K1308" s="109"/>
      <c r="L1308" s="109"/>
      <c r="M1308" s="109"/>
      <c r="N1308" s="109"/>
      <c r="O1308" s="109"/>
      <c r="P1308" s="151" t="n">
        <f aca="false">SUM(D1308:O1308)</f>
        <v>0</v>
      </c>
    </row>
    <row r="1309" customFormat="false" ht="15" hidden="false" customHeight="false" outlineLevel="0" collapsed="false">
      <c r="A1309" s="136"/>
      <c r="B1309" s="137"/>
      <c r="C1309" s="138" t="n">
        <v>25</v>
      </c>
      <c r="D1309" s="153"/>
      <c r="E1309" s="109"/>
      <c r="F1309" s="109"/>
      <c r="G1309" s="109"/>
      <c r="H1309" s="109"/>
      <c r="I1309" s="109"/>
      <c r="J1309" s="109"/>
      <c r="K1309" s="109"/>
      <c r="L1309" s="109"/>
      <c r="M1309" s="109"/>
      <c r="N1309" s="109"/>
      <c r="O1309" s="109"/>
      <c r="P1309" s="151" t="n">
        <f aca="false">SUM(D1309:O1309)</f>
        <v>0</v>
      </c>
    </row>
    <row r="1310" customFormat="false" ht="15" hidden="false" customHeight="false" outlineLevel="0" collapsed="false">
      <c r="A1310" s="136"/>
      <c r="B1310" s="137"/>
      <c r="C1310" s="138" t="n">
        <v>26</v>
      </c>
      <c r="D1310" s="153"/>
      <c r="E1310" s="109"/>
      <c r="F1310" s="109"/>
      <c r="G1310" s="109"/>
      <c r="H1310" s="109"/>
      <c r="I1310" s="109"/>
      <c r="J1310" s="109"/>
      <c r="K1310" s="109"/>
      <c r="L1310" s="109"/>
      <c r="M1310" s="109"/>
      <c r="N1310" s="109"/>
      <c r="O1310" s="109"/>
      <c r="P1310" s="151" t="n">
        <f aca="false">SUM(D1310:O1310)</f>
        <v>0</v>
      </c>
    </row>
    <row r="1311" customFormat="false" ht="15" hidden="false" customHeight="false" outlineLevel="0" collapsed="false">
      <c r="A1311" s="136"/>
      <c r="B1311" s="137"/>
      <c r="C1311" s="138" t="n">
        <v>27</v>
      </c>
      <c r="D1311" s="153"/>
      <c r="E1311" s="109"/>
      <c r="F1311" s="109"/>
      <c r="G1311" s="109"/>
      <c r="H1311" s="109"/>
      <c r="I1311" s="109"/>
      <c r="J1311" s="109"/>
      <c r="K1311" s="109"/>
      <c r="L1311" s="109"/>
      <c r="M1311" s="109"/>
      <c r="N1311" s="109"/>
      <c r="O1311" s="109"/>
      <c r="P1311" s="151" t="n">
        <f aca="false">SUM(D1311:O1311)</f>
        <v>0</v>
      </c>
    </row>
    <row r="1312" customFormat="false" ht="15" hidden="false" customHeight="true" outlineLevel="0" collapsed="false">
      <c r="A1312" s="136" t="n">
        <v>567</v>
      </c>
      <c r="B1312" s="137" t="s">
        <v>908</v>
      </c>
      <c r="C1312" s="138" t="n">
        <v>11</v>
      </c>
      <c r="D1312" s="153"/>
      <c r="E1312" s="109"/>
      <c r="F1312" s="109"/>
      <c r="G1312" s="109"/>
      <c r="H1312" s="109"/>
      <c r="I1312" s="109"/>
      <c r="J1312" s="109"/>
      <c r="K1312" s="109"/>
      <c r="L1312" s="109"/>
      <c r="M1312" s="109"/>
      <c r="N1312" s="109"/>
      <c r="O1312" s="109"/>
      <c r="P1312" s="151" t="n">
        <f aca="false">SUM(D1312:O1312)</f>
        <v>0</v>
      </c>
    </row>
    <row r="1313" customFormat="false" ht="15" hidden="false" customHeight="false" outlineLevel="0" collapsed="false">
      <c r="A1313" s="136"/>
      <c r="B1313" s="137"/>
      <c r="C1313" s="138" t="n">
        <v>12</v>
      </c>
      <c r="D1313" s="153"/>
      <c r="E1313" s="109"/>
      <c r="F1313" s="109"/>
      <c r="G1313" s="109"/>
      <c r="H1313" s="109"/>
      <c r="I1313" s="109"/>
      <c r="J1313" s="109"/>
      <c r="K1313" s="109"/>
      <c r="L1313" s="109"/>
      <c r="M1313" s="109"/>
      <c r="N1313" s="109"/>
      <c r="O1313" s="109"/>
      <c r="P1313" s="151" t="n">
        <f aca="false">SUM(D1313:O1313)</f>
        <v>0</v>
      </c>
    </row>
    <row r="1314" customFormat="false" ht="15" hidden="false" customHeight="false" outlineLevel="0" collapsed="false">
      <c r="A1314" s="136"/>
      <c r="B1314" s="137"/>
      <c r="C1314" s="138" t="n">
        <v>14</v>
      </c>
      <c r="D1314" s="153"/>
      <c r="E1314" s="109"/>
      <c r="F1314" s="109"/>
      <c r="G1314" s="109"/>
      <c r="H1314" s="109"/>
      <c r="I1314" s="109"/>
      <c r="J1314" s="109"/>
      <c r="K1314" s="109"/>
      <c r="L1314" s="109"/>
      <c r="M1314" s="109"/>
      <c r="N1314" s="109"/>
      <c r="O1314" s="109"/>
      <c r="P1314" s="151" t="n">
        <f aca="false">SUM(D1314:O1314)</f>
        <v>0</v>
      </c>
    </row>
    <row r="1315" customFormat="false" ht="15" hidden="false" customHeight="false" outlineLevel="0" collapsed="false">
      <c r="A1315" s="136"/>
      <c r="B1315" s="137"/>
      <c r="C1315" s="138" t="n">
        <v>15</v>
      </c>
      <c r="D1315" s="153"/>
      <c r="E1315" s="109"/>
      <c r="F1315" s="109"/>
      <c r="G1315" s="109"/>
      <c r="H1315" s="109"/>
      <c r="I1315" s="109"/>
      <c r="J1315" s="109"/>
      <c r="K1315" s="109"/>
      <c r="L1315" s="109"/>
      <c r="M1315" s="109"/>
      <c r="N1315" s="109"/>
      <c r="O1315" s="109"/>
      <c r="P1315" s="151" t="n">
        <f aca="false">SUM(D1315:O1315)</f>
        <v>0</v>
      </c>
    </row>
    <row r="1316" customFormat="false" ht="15" hidden="false" customHeight="false" outlineLevel="0" collapsed="false">
      <c r="A1316" s="136"/>
      <c r="B1316" s="137"/>
      <c r="C1316" s="138" t="n">
        <v>16</v>
      </c>
      <c r="D1316" s="153"/>
      <c r="E1316" s="109"/>
      <c r="F1316" s="109"/>
      <c r="G1316" s="109"/>
      <c r="H1316" s="109"/>
      <c r="I1316" s="109"/>
      <c r="J1316" s="109"/>
      <c r="K1316" s="109"/>
      <c r="L1316" s="109"/>
      <c r="M1316" s="109"/>
      <c r="N1316" s="109"/>
      <c r="O1316" s="109"/>
      <c r="P1316" s="151" t="n">
        <f aca="false">SUM(D1316:O1316)</f>
        <v>0</v>
      </c>
    </row>
    <row r="1317" customFormat="false" ht="15" hidden="false" customHeight="false" outlineLevel="0" collapsed="false">
      <c r="A1317" s="136"/>
      <c r="B1317" s="137"/>
      <c r="C1317" s="138" t="n">
        <v>17</v>
      </c>
      <c r="D1317" s="153"/>
      <c r="E1317" s="109"/>
      <c r="F1317" s="109"/>
      <c r="G1317" s="109"/>
      <c r="H1317" s="109"/>
      <c r="I1317" s="109"/>
      <c r="J1317" s="109"/>
      <c r="K1317" s="109"/>
      <c r="L1317" s="109"/>
      <c r="M1317" s="109"/>
      <c r="N1317" s="109"/>
      <c r="O1317" s="109"/>
      <c r="P1317" s="151" t="n">
        <f aca="false">SUM(D1317:O1317)</f>
        <v>0</v>
      </c>
    </row>
    <row r="1318" customFormat="false" ht="15" hidden="false" customHeight="false" outlineLevel="0" collapsed="false">
      <c r="A1318" s="136"/>
      <c r="B1318" s="137"/>
      <c r="C1318" s="138" t="n">
        <v>25</v>
      </c>
      <c r="D1318" s="153"/>
      <c r="E1318" s="109"/>
      <c r="F1318" s="109"/>
      <c r="G1318" s="109"/>
      <c r="H1318" s="109"/>
      <c r="I1318" s="109"/>
      <c r="J1318" s="109"/>
      <c r="K1318" s="109"/>
      <c r="L1318" s="109"/>
      <c r="M1318" s="109"/>
      <c r="N1318" s="109"/>
      <c r="O1318" s="109"/>
      <c r="P1318" s="151" t="n">
        <f aca="false">SUM(D1318:O1318)</f>
        <v>0</v>
      </c>
    </row>
    <row r="1319" customFormat="false" ht="15" hidden="false" customHeight="false" outlineLevel="0" collapsed="false">
      <c r="A1319" s="136"/>
      <c r="B1319" s="137"/>
      <c r="C1319" s="138" t="n">
        <v>26</v>
      </c>
      <c r="D1319" s="153"/>
      <c r="E1319" s="109"/>
      <c r="F1319" s="109"/>
      <c r="G1319" s="109"/>
      <c r="H1319" s="109"/>
      <c r="I1319" s="109"/>
      <c r="J1319" s="109"/>
      <c r="K1319" s="109"/>
      <c r="L1319" s="109"/>
      <c r="M1319" s="109"/>
      <c r="N1319" s="109"/>
      <c r="O1319" s="109"/>
      <c r="P1319" s="151" t="n">
        <f aca="false">SUM(D1319:O1319)</f>
        <v>0</v>
      </c>
    </row>
    <row r="1320" customFormat="false" ht="15" hidden="false" customHeight="false" outlineLevel="0" collapsed="false">
      <c r="A1320" s="136"/>
      <c r="B1320" s="137"/>
      <c r="C1320" s="138" t="n">
        <v>27</v>
      </c>
      <c r="D1320" s="153"/>
      <c r="E1320" s="109"/>
      <c r="F1320" s="109"/>
      <c r="G1320" s="109"/>
      <c r="H1320" s="109"/>
      <c r="I1320" s="109"/>
      <c r="J1320" s="109"/>
      <c r="K1320" s="109"/>
      <c r="L1320" s="109"/>
      <c r="M1320" s="109"/>
      <c r="N1320" s="109"/>
      <c r="O1320" s="109"/>
      <c r="P1320" s="151" t="n">
        <f aca="false">SUM(D1320:O1320)</f>
        <v>0</v>
      </c>
    </row>
    <row r="1321" customFormat="false" ht="15" hidden="false" customHeight="true" outlineLevel="0" collapsed="false">
      <c r="A1321" s="136" t="n">
        <v>569</v>
      </c>
      <c r="B1321" s="137" t="s">
        <v>909</v>
      </c>
      <c r="C1321" s="138" t="n">
        <v>11</v>
      </c>
      <c r="D1321" s="153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51" t="n">
        <f aca="false">SUM(D1321:O1321)</f>
        <v>0</v>
      </c>
    </row>
    <row r="1322" customFormat="false" ht="15" hidden="false" customHeight="false" outlineLevel="0" collapsed="false">
      <c r="A1322" s="136"/>
      <c r="B1322" s="137"/>
      <c r="C1322" s="138" t="n">
        <v>12</v>
      </c>
      <c r="D1322" s="153"/>
      <c r="E1322" s="109"/>
      <c r="F1322" s="109"/>
      <c r="G1322" s="109"/>
      <c r="H1322" s="109"/>
      <c r="I1322" s="109"/>
      <c r="J1322" s="109"/>
      <c r="K1322" s="109"/>
      <c r="L1322" s="109"/>
      <c r="M1322" s="109"/>
      <c r="N1322" s="109"/>
      <c r="O1322" s="109"/>
      <c r="P1322" s="151" t="n">
        <f aca="false">SUM(D1322:O1322)</f>
        <v>0</v>
      </c>
    </row>
    <row r="1323" customFormat="false" ht="15" hidden="false" customHeight="false" outlineLevel="0" collapsed="false">
      <c r="A1323" s="136"/>
      <c r="B1323" s="137"/>
      <c r="C1323" s="138" t="n">
        <v>14</v>
      </c>
      <c r="D1323" s="153"/>
      <c r="E1323" s="109"/>
      <c r="F1323" s="109"/>
      <c r="G1323" s="109"/>
      <c r="H1323" s="109"/>
      <c r="I1323" s="109"/>
      <c r="J1323" s="109"/>
      <c r="K1323" s="109"/>
      <c r="L1323" s="109"/>
      <c r="M1323" s="109"/>
      <c r="N1323" s="109"/>
      <c r="O1323" s="109"/>
      <c r="P1323" s="151" t="n">
        <f aca="false">SUM(D1323:O1323)</f>
        <v>0</v>
      </c>
    </row>
    <row r="1324" customFormat="false" ht="15" hidden="false" customHeight="false" outlineLevel="0" collapsed="false">
      <c r="A1324" s="136"/>
      <c r="B1324" s="137"/>
      <c r="C1324" s="138" t="n">
        <v>15</v>
      </c>
      <c r="D1324" s="153"/>
      <c r="E1324" s="109"/>
      <c r="F1324" s="109"/>
      <c r="G1324" s="109"/>
      <c r="H1324" s="109"/>
      <c r="I1324" s="109"/>
      <c r="J1324" s="109"/>
      <c r="K1324" s="109"/>
      <c r="L1324" s="109"/>
      <c r="M1324" s="109"/>
      <c r="N1324" s="109"/>
      <c r="O1324" s="109"/>
      <c r="P1324" s="151" t="n">
        <f aca="false">SUM(D1324:O1324)</f>
        <v>0</v>
      </c>
    </row>
    <row r="1325" customFormat="false" ht="15" hidden="false" customHeight="false" outlineLevel="0" collapsed="false">
      <c r="A1325" s="136"/>
      <c r="B1325" s="137"/>
      <c r="C1325" s="138" t="n">
        <v>16</v>
      </c>
      <c r="D1325" s="153"/>
      <c r="E1325" s="109"/>
      <c r="F1325" s="109"/>
      <c r="G1325" s="109"/>
      <c r="H1325" s="109"/>
      <c r="I1325" s="109"/>
      <c r="J1325" s="109"/>
      <c r="K1325" s="109"/>
      <c r="L1325" s="109"/>
      <c r="M1325" s="109"/>
      <c r="N1325" s="109"/>
      <c r="O1325" s="109"/>
      <c r="P1325" s="151" t="n">
        <f aca="false">SUM(D1325:O1325)</f>
        <v>0</v>
      </c>
    </row>
    <row r="1326" customFormat="false" ht="15" hidden="false" customHeight="false" outlineLevel="0" collapsed="false">
      <c r="A1326" s="136"/>
      <c r="B1326" s="137"/>
      <c r="C1326" s="138" t="n">
        <v>17</v>
      </c>
      <c r="D1326" s="153"/>
      <c r="E1326" s="109"/>
      <c r="F1326" s="109"/>
      <c r="G1326" s="109"/>
      <c r="H1326" s="109"/>
      <c r="I1326" s="109"/>
      <c r="J1326" s="109"/>
      <c r="K1326" s="109"/>
      <c r="L1326" s="109"/>
      <c r="M1326" s="109"/>
      <c r="N1326" s="109"/>
      <c r="O1326" s="109"/>
      <c r="P1326" s="151" t="n">
        <f aca="false">SUM(D1326:O1326)</f>
        <v>0</v>
      </c>
    </row>
    <row r="1327" customFormat="false" ht="15" hidden="false" customHeight="false" outlineLevel="0" collapsed="false">
      <c r="A1327" s="136"/>
      <c r="B1327" s="137"/>
      <c r="C1327" s="138" t="n">
        <v>25</v>
      </c>
      <c r="D1327" s="153"/>
      <c r="E1327" s="109"/>
      <c r="F1327" s="109"/>
      <c r="G1327" s="109"/>
      <c r="H1327" s="109"/>
      <c r="I1327" s="109"/>
      <c r="J1327" s="109"/>
      <c r="K1327" s="109"/>
      <c r="L1327" s="109"/>
      <c r="M1327" s="109"/>
      <c r="N1327" s="109"/>
      <c r="O1327" s="109"/>
      <c r="P1327" s="151" t="n">
        <f aca="false">SUM(D1327:O1327)</f>
        <v>0</v>
      </c>
    </row>
    <row r="1328" customFormat="false" ht="15" hidden="false" customHeight="false" outlineLevel="0" collapsed="false">
      <c r="A1328" s="136"/>
      <c r="B1328" s="137"/>
      <c r="C1328" s="138" t="n">
        <v>26</v>
      </c>
      <c r="D1328" s="153"/>
      <c r="E1328" s="109"/>
      <c r="F1328" s="109"/>
      <c r="G1328" s="109"/>
      <c r="H1328" s="109"/>
      <c r="I1328" s="109"/>
      <c r="J1328" s="109"/>
      <c r="K1328" s="109"/>
      <c r="L1328" s="109"/>
      <c r="M1328" s="109"/>
      <c r="N1328" s="109"/>
      <c r="O1328" s="109"/>
      <c r="P1328" s="151" t="n">
        <f aca="false">SUM(D1328:O1328)</f>
        <v>0</v>
      </c>
    </row>
    <row r="1329" customFormat="false" ht="15" hidden="false" customHeight="false" outlineLevel="0" collapsed="false">
      <c r="A1329" s="136"/>
      <c r="B1329" s="137"/>
      <c r="C1329" s="138" t="n">
        <v>27</v>
      </c>
      <c r="D1329" s="153"/>
      <c r="E1329" s="109"/>
      <c r="F1329" s="109"/>
      <c r="G1329" s="109"/>
      <c r="H1329" s="109"/>
      <c r="I1329" s="109"/>
      <c r="J1329" s="109"/>
      <c r="K1329" s="109"/>
      <c r="L1329" s="109"/>
      <c r="M1329" s="109"/>
      <c r="N1329" s="109"/>
      <c r="O1329" s="109"/>
      <c r="P1329" s="151" t="n">
        <f aca="false">SUM(D1329:O1329)</f>
        <v>0</v>
      </c>
    </row>
    <row r="1330" customFormat="false" ht="15" hidden="false" customHeight="true" outlineLevel="0" collapsed="false">
      <c r="A1330" s="133" t="n">
        <v>5700</v>
      </c>
      <c r="B1330" s="134" t="s">
        <v>910</v>
      </c>
      <c r="C1330" s="134"/>
      <c r="D1330" s="135" t="n">
        <f aca="false">SUM(D1331:D1411)</f>
        <v>0</v>
      </c>
      <c r="E1330" s="135" t="n">
        <f aca="false">SUM(E1331:E1411)</f>
        <v>0</v>
      </c>
      <c r="F1330" s="135" t="n">
        <f aca="false">SUM(F1331:F1411)</f>
        <v>0</v>
      </c>
      <c r="G1330" s="135" t="n">
        <f aca="false">SUM(G1331:G1411)</f>
        <v>0</v>
      </c>
      <c r="H1330" s="135" t="n">
        <f aca="false">SUM(H1331:H1411)</f>
        <v>0</v>
      </c>
      <c r="I1330" s="135" t="n">
        <f aca="false">SUM(I1331:I1411)</f>
        <v>0</v>
      </c>
      <c r="J1330" s="135" t="n">
        <f aca="false">SUM(J1331:J1411)</f>
        <v>0</v>
      </c>
      <c r="K1330" s="135" t="n">
        <f aca="false">SUM(K1331:K1411)</f>
        <v>0</v>
      </c>
      <c r="L1330" s="135" t="n">
        <f aca="false">SUM(L1331:L1411)</f>
        <v>0</v>
      </c>
      <c r="M1330" s="135" t="n">
        <f aca="false">SUM(M1331:M1411)</f>
        <v>0</v>
      </c>
      <c r="N1330" s="135" t="n">
        <f aca="false">SUM(N1331:N1411)</f>
        <v>0</v>
      </c>
      <c r="O1330" s="135" t="n">
        <f aca="false">SUM(O1331:O1411)</f>
        <v>0</v>
      </c>
      <c r="P1330" s="135" t="n">
        <f aca="false">SUM(P1331:P1411)</f>
        <v>0</v>
      </c>
    </row>
    <row r="1331" customFormat="false" ht="15" hidden="false" customHeight="true" outlineLevel="0" collapsed="false">
      <c r="A1331" s="136" t="n">
        <v>571</v>
      </c>
      <c r="B1331" s="137" t="s">
        <v>911</v>
      </c>
      <c r="C1331" s="138" t="n">
        <v>11</v>
      </c>
      <c r="D1331" s="153"/>
      <c r="E1331" s="109"/>
      <c r="F1331" s="109"/>
      <c r="G1331" s="109"/>
      <c r="H1331" s="109"/>
      <c r="I1331" s="109"/>
      <c r="J1331" s="109"/>
      <c r="K1331" s="109"/>
      <c r="L1331" s="109"/>
      <c r="M1331" s="109"/>
      <c r="N1331" s="109"/>
      <c r="O1331" s="109"/>
      <c r="P1331" s="151" t="n">
        <f aca="false">SUM(D1331:O1331)</f>
        <v>0</v>
      </c>
    </row>
    <row r="1332" customFormat="false" ht="15" hidden="false" customHeight="false" outlineLevel="0" collapsed="false">
      <c r="A1332" s="136"/>
      <c r="B1332" s="137"/>
      <c r="C1332" s="138" t="n">
        <v>12</v>
      </c>
      <c r="D1332" s="153"/>
      <c r="E1332" s="109"/>
      <c r="F1332" s="109"/>
      <c r="G1332" s="109"/>
      <c r="H1332" s="109"/>
      <c r="I1332" s="109"/>
      <c r="J1332" s="109"/>
      <c r="K1332" s="109"/>
      <c r="L1332" s="109"/>
      <c r="M1332" s="109"/>
      <c r="N1332" s="109"/>
      <c r="O1332" s="109"/>
      <c r="P1332" s="151" t="n">
        <f aca="false">SUM(D1332:O1332)</f>
        <v>0</v>
      </c>
    </row>
    <row r="1333" customFormat="false" ht="15" hidden="false" customHeight="false" outlineLevel="0" collapsed="false">
      <c r="A1333" s="136"/>
      <c r="B1333" s="137"/>
      <c r="C1333" s="138" t="n">
        <v>14</v>
      </c>
      <c r="D1333" s="153"/>
      <c r="E1333" s="109"/>
      <c r="F1333" s="109"/>
      <c r="G1333" s="109"/>
      <c r="H1333" s="109"/>
      <c r="I1333" s="109"/>
      <c r="J1333" s="109"/>
      <c r="K1333" s="109"/>
      <c r="L1333" s="109"/>
      <c r="M1333" s="109"/>
      <c r="N1333" s="109"/>
      <c r="O1333" s="109"/>
      <c r="P1333" s="151" t="n">
        <f aca="false">SUM(D1333:O1333)</f>
        <v>0</v>
      </c>
    </row>
    <row r="1334" customFormat="false" ht="15" hidden="false" customHeight="false" outlineLevel="0" collapsed="false">
      <c r="A1334" s="136"/>
      <c r="B1334" s="137"/>
      <c r="C1334" s="138" t="n">
        <v>15</v>
      </c>
      <c r="D1334" s="153"/>
      <c r="E1334" s="109"/>
      <c r="F1334" s="109"/>
      <c r="G1334" s="109"/>
      <c r="H1334" s="109"/>
      <c r="I1334" s="109"/>
      <c r="J1334" s="109"/>
      <c r="K1334" s="109"/>
      <c r="L1334" s="109"/>
      <c r="M1334" s="109"/>
      <c r="N1334" s="109"/>
      <c r="O1334" s="109"/>
      <c r="P1334" s="151" t="n">
        <f aca="false">SUM(D1334:O1334)</f>
        <v>0</v>
      </c>
    </row>
    <row r="1335" customFormat="false" ht="15" hidden="false" customHeight="false" outlineLevel="0" collapsed="false">
      <c r="A1335" s="136"/>
      <c r="B1335" s="137"/>
      <c r="C1335" s="138" t="n">
        <v>16</v>
      </c>
      <c r="D1335" s="153"/>
      <c r="E1335" s="109"/>
      <c r="F1335" s="109"/>
      <c r="G1335" s="109"/>
      <c r="H1335" s="109"/>
      <c r="I1335" s="109"/>
      <c r="J1335" s="109"/>
      <c r="K1335" s="109"/>
      <c r="L1335" s="109"/>
      <c r="M1335" s="109"/>
      <c r="N1335" s="109"/>
      <c r="O1335" s="109"/>
      <c r="P1335" s="151" t="n">
        <f aca="false">SUM(D1335:O1335)</f>
        <v>0</v>
      </c>
    </row>
    <row r="1336" customFormat="false" ht="15" hidden="false" customHeight="false" outlineLevel="0" collapsed="false">
      <c r="A1336" s="136"/>
      <c r="B1336" s="137"/>
      <c r="C1336" s="138" t="n">
        <v>17</v>
      </c>
      <c r="D1336" s="153"/>
      <c r="E1336" s="109"/>
      <c r="F1336" s="109"/>
      <c r="G1336" s="109"/>
      <c r="H1336" s="109"/>
      <c r="I1336" s="109"/>
      <c r="J1336" s="109"/>
      <c r="K1336" s="109"/>
      <c r="L1336" s="109"/>
      <c r="M1336" s="109"/>
      <c r="N1336" s="109"/>
      <c r="O1336" s="109"/>
      <c r="P1336" s="151" t="n">
        <f aca="false">SUM(D1336:O1336)</f>
        <v>0</v>
      </c>
    </row>
    <row r="1337" customFormat="false" ht="15" hidden="false" customHeight="false" outlineLevel="0" collapsed="false">
      <c r="A1337" s="136"/>
      <c r="B1337" s="137"/>
      <c r="C1337" s="138" t="n">
        <v>25</v>
      </c>
      <c r="D1337" s="153"/>
      <c r="E1337" s="109"/>
      <c r="F1337" s="109"/>
      <c r="G1337" s="109"/>
      <c r="H1337" s="109"/>
      <c r="I1337" s="109"/>
      <c r="J1337" s="109"/>
      <c r="K1337" s="109"/>
      <c r="L1337" s="109"/>
      <c r="M1337" s="109"/>
      <c r="N1337" s="109"/>
      <c r="O1337" s="109"/>
      <c r="P1337" s="151" t="n">
        <f aca="false">SUM(D1337:O1337)</f>
        <v>0</v>
      </c>
    </row>
    <row r="1338" customFormat="false" ht="15" hidden="false" customHeight="false" outlineLevel="0" collapsed="false">
      <c r="A1338" s="136"/>
      <c r="B1338" s="137"/>
      <c r="C1338" s="138" t="n">
        <v>26</v>
      </c>
      <c r="D1338" s="153"/>
      <c r="E1338" s="109"/>
      <c r="F1338" s="109"/>
      <c r="G1338" s="109"/>
      <c r="H1338" s="109"/>
      <c r="I1338" s="109"/>
      <c r="J1338" s="109"/>
      <c r="K1338" s="109"/>
      <c r="L1338" s="109"/>
      <c r="M1338" s="109"/>
      <c r="N1338" s="109"/>
      <c r="O1338" s="109"/>
      <c r="P1338" s="151" t="n">
        <f aca="false">SUM(D1338:O1338)</f>
        <v>0</v>
      </c>
    </row>
    <row r="1339" customFormat="false" ht="15" hidden="false" customHeight="false" outlineLevel="0" collapsed="false">
      <c r="A1339" s="136"/>
      <c r="B1339" s="137"/>
      <c r="C1339" s="138" t="n">
        <v>27</v>
      </c>
      <c r="D1339" s="153"/>
      <c r="E1339" s="109"/>
      <c r="F1339" s="109"/>
      <c r="G1339" s="109"/>
      <c r="H1339" s="109"/>
      <c r="I1339" s="109"/>
      <c r="J1339" s="109"/>
      <c r="K1339" s="109"/>
      <c r="L1339" s="109"/>
      <c r="M1339" s="109"/>
      <c r="N1339" s="109"/>
      <c r="O1339" s="109"/>
      <c r="P1339" s="151" t="n">
        <f aca="false">SUM(D1339:O1339)</f>
        <v>0</v>
      </c>
    </row>
    <row r="1340" customFormat="false" ht="15" hidden="false" customHeight="true" outlineLevel="0" collapsed="false">
      <c r="A1340" s="136" t="n">
        <v>572</v>
      </c>
      <c r="B1340" s="137" t="s">
        <v>912</v>
      </c>
      <c r="C1340" s="138" t="n">
        <v>11</v>
      </c>
      <c r="D1340" s="153"/>
      <c r="E1340" s="109"/>
      <c r="F1340" s="109"/>
      <c r="G1340" s="109"/>
      <c r="H1340" s="109"/>
      <c r="I1340" s="109"/>
      <c r="J1340" s="109"/>
      <c r="K1340" s="109"/>
      <c r="L1340" s="109"/>
      <c r="M1340" s="109"/>
      <c r="N1340" s="109"/>
      <c r="O1340" s="109"/>
      <c r="P1340" s="151" t="n">
        <f aca="false">SUM(D1340:O1340)</f>
        <v>0</v>
      </c>
    </row>
    <row r="1341" customFormat="false" ht="15" hidden="false" customHeight="false" outlineLevel="0" collapsed="false">
      <c r="A1341" s="136"/>
      <c r="B1341" s="137"/>
      <c r="C1341" s="138" t="n">
        <v>12</v>
      </c>
      <c r="D1341" s="153"/>
      <c r="E1341" s="109"/>
      <c r="F1341" s="109"/>
      <c r="G1341" s="109"/>
      <c r="H1341" s="109"/>
      <c r="I1341" s="109"/>
      <c r="J1341" s="109"/>
      <c r="K1341" s="109"/>
      <c r="L1341" s="109"/>
      <c r="M1341" s="109"/>
      <c r="N1341" s="109"/>
      <c r="O1341" s="109"/>
      <c r="P1341" s="151" t="n">
        <f aca="false">SUM(D1341:O1341)</f>
        <v>0</v>
      </c>
    </row>
    <row r="1342" customFormat="false" ht="15" hidden="false" customHeight="false" outlineLevel="0" collapsed="false">
      <c r="A1342" s="136"/>
      <c r="B1342" s="137"/>
      <c r="C1342" s="138" t="n">
        <v>14</v>
      </c>
      <c r="D1342" s="153"/>
      <c r="E1342" s="109"/>
      <c r="F1342" s="109"/>
      <c r="G1342" s="109"/>
      <c r="H1342" s="109"/>
      <c r="I1342" s="109"/>
      <c r="J1342" s="109"/>
      <c r="K1342" s="109"/>
      <c r="L1342" s="109"/>
      <c r="M1342" s="109"/>
      <c r="N1342" s="109"/>
      <c r="O1342" s="109"/>
      <c r="P1342" s="151" t="n">
        <f aca="false">SUM(D1342:O1342)</f>
        <v>0</v>
      </c>
    </row>
    <row r="1343" customFormat="false" ht="15" hidden="false" customHeight="false" outlineLevel="0" collapsed="false">
      <c r="A1343" s="136"/>
      <c r="B1343" s="137"/>
      <c r="C1343" s="138" t="n">
        <v>15</v>
      </c>
      <c r="D1343" s="153"/>
      <c r="E1343" s="109"/>
      <c r="F1343" s="109"/>
      <c r="G1343" s="109"/>
      <c r="H1343" s="109"/>
      <c r="I1343" s="109"/>
      <c r="J1343" s="109"/>
      <c r="K1343" s="109"/>
      <c r="L1343" s="109"/>
      <c r="M1343" s="109"/>
      <c r="N1343" s="109"/>
      <c r="O1343" s="109"/>
      <c r="P1343" s="151" t="n">
        <f aca="false">SUM(D1343:O1343)</f>
        <v>0</v>
      </c>
    </row>
    <row r="1344" customFormat="false" ht="15" hidden="false" customHeight="false" outlineLevel="0" collapsed="false">
      <c r="A1344" s="136"/>
      <c r="B1344" s="137"/>
      <c r="C1344" s="138" t="n">
        <v>16</v>
      </c>
      <c r="D1344" s="153"/>
      <c r="E1344" s="109"/>
      <c r="F1344" s="109"/>
      <c r="G1344" s="109"/>
      <c r="H1344" s="109"/>
      <c r="I1344" s="109"/>
      <c r="J1344" s="109"/>
      <c r="K1344" s="109"/>
      <c r="L1344" s="109"/>
      <c r="M1344" s="109"/>
      <c r="N1344" s="109"/>
      <c r="O1344" s="109"/>
      <c r="P1344" s="151" t="n">
        <f aca="false">SUM(D1344:O1344)</f>
        <v>0</v>
      </c>
    </row>
    <row r="1345" customFormat="false" ht="15" hidden="false" customHeight="false" outlineLevel="0" collapsed="false">
      <c r="A1345" s="136"/>
      <c r="B1345" s="137"/>
      <c r="C1345" s="138" t="n">
        <v>17</v>
      </c>
      <c r="D1345" s="153"/>
      <c r="E1345" s="109"/>
      <c r="F1345" s="109"/>
      <c r="G1345" s="109"/>
      <c r="H1345" s="109"/>
      <c r="I1345" s="109"/>
      <c r="J1345" s="109"/>
      <c r="K1345" s="109"/>
      <c r="L1345" s="109"/>
      <c r="M1345" s="109"/>
      <c r="N1345" s="109"/>
      <c r="O1345" s="109"/>
      <c r="P1345" s="151" t="n">
        <f aca="false">SUM(D1345:O1345)</f>
        <v>0</v>
      </c>
    </row>
    <row r="1346" customFormat="false" ht="15" hidden="false" customHeight="false" outlineLevel="0" collapsed="false">
      <c r="A1346" s="136"/>
      <c r="B1346" s="137"/>
      <c r="C1346" s="138" t="n">
        <v>25</v>
      </c>
      <c r="D1346" s="153"/>
      <c r="E1346" s="109"/>
      <c r="F1346" s="109"/>
      <c r="G1346" s="109"/>
      <c r="H1346" s="109"/>
      <c r="I1346" s="109"/>
      <c r="J1346" s="109"/>
      <c r="K1346" s="109"/>
      <c r="L1346" s="109"/>
      <c r="M1346" s="109"/>
      <c r="N1346" s="109"/>
      <c r="O1346" s="109"/>
      <c r="P1346" s="151" t="n">
        <f aca="false">SUM(D1346:O1346)</f>
        <v>0</v>
      </c>
    </row>
    <row r="1347" customFormat="false" ht="15" hidden="false" customHeight="false" outlineLevel="0" collapsed="false">
      <c r="A1347" s="136"/>
      <c r="B1347" s="137"/>
      <c r="C1347" s="138" t="n">
        <v>26</v>
      </c>
      <c r="D1347" s="153"/>
      <c r="E1347" s="109"/>
      <c r="F1347" s="109"/>
      <c r="G1347" s="109"/>
      <c r="H1347" s="109"/>
      <c r="I1347" s="109"/>
      <c r="J1347" s="109"/>
      <c r="K1347" s="109"/>
      <c r="L1347" s="109"/>
      <c r="M1347" s="109"/>
      <c r="N1347" s="109"/>
      <c r="O1347" s="109"/>
      <c r="P1347" s="151" t="n">
        <f aca="false">SUM(D1347:O1347)</f>
        <v>0</v>
      </c>
    </row>
    <row r="1348" customFormat="false" ht="15" hidden="false" customHeight="false" outlineLevel="0" collapsed="false">
      <c r="A1348" s="136"/>
      <c r="B1348" s="137"/>
      <c r="C1348" s="138" t="n">
        <v>27</v>
      </c>
      <c r="D1348" s="153"/>
      <c r="E1348" s="109"/>
      <c r="F1348" s="109"/>
      <c r="G1348" s="109"/>
      <c r="H1348" s="109"/>
      <c r="I1348" s="109"/>
      <c r="J1348" s="109"/>
      <c r="K1348" s="109"/>
      <c r="L1348" s="109"/>
      <c r="M1348" s="109"/>
      <c r="N1348" s="109"/>
      <c r="O1348" s="109"/>
      <c r="P1348" s="151" t="n">
        <f aca="false">SUM(D1348:O1348)</f>
        <v>0</v>
      </c>
    </row>
    <row r="1349" customFormat="false" ht="15" hidden="false" customHeight="true" outlineLevel="0" collapsed="false">
      <c r="A1349" s="136" t="n">
        <v>573</v>
      </c>
      <c r="B1349" s="137" t="s">
        <v>913</v>
      </c>
      <c r="C1349" s="138" t="n">
        <v>11</v>
      </c>
      <c r="D1349" s="153"/>
      <c r="E1349" s="109"/>
      <c r="F1349" s="109"/>
      <c r="G1349" s="109"/>
      <c r="H1349" s="109"/>
      <c r="I1349" s="109"/>
      <c r="J1349" s="109"/>
      <c r="K1349" s="109"/>
      <c r="L1349" s="109"/>
      <c r="M1349" s="109"/>
      <c r="N1349" s="109"/>
      <c r="O1349" s="109"/>
      <c r="P1349" s="151" t="n">
        <f aca="false">SUM(D1349:O1349)</f>
        <v>0</v>
      </c>
    </row>
    <row r="1350" customFormat="false" ht="15" hidden="false" customHeight="false" outlineLevel="0" collapsed="false">
      <c r="A1350" s="136"/>
      <c r="B1350" s="137"/>
      <c r="C1350" s="138" t="n">
        <v>12</v>
      </c>
      <c r="D1350" s="153"/>
      <c r="E1350" s="109"/>
      <c r="F1350" s="109"/>
      <c r="G1350" s="109"/>
      <c r="H1350" s="109"/>
      <c r="I1350" s="109"/>
      <c r="J1350" s="109"/>
      <c r="K1350" s="109"/>
      <c r="L1350" s="109"/>
      <c r="M1350" s="109"/>
      <c r="N1350" s="109"/>
      <c r="O1350" s="109"/>
      <c r="P1350" s="151" t="n">
        <f aca="false">SUM(D1350:O1350)</f>
        <v>0</v>
      </c>
    </row>
    <row r="1351" customFormat="false" ht="15" hidden="false" customHeight="false" outlineLevel="0" collapsed="false">
      <c r="A1351" s="136"/>
      <c r="B1351" s="137"/>
      <c r="C1351" s="138" t="n">
        <v>14</v>
      </c>
      <c r="D1351" s="153"/>
      <c r="E1351" s="109"/>
      <c r="F1351" s="109"/>
      <c r="G1351" s="109"/>
      <c r="H1351" s="109"/>
      <c r="I1351" s="109"/>
      <c r="J1351" s="109"/>
      <c r="K1351" s="109"/>
      <c r="L1351" s="109"/>
      <c r="M1351" s="109"/>
      <c r="N1351" s="109"/>
      <c r="O1351" s="109"/>
      <c r="P1351" s="151" t="n">
        <f aca="false">SUM(D1351:O1351)</f>
        <v>0</v>
      </c>
    </row>
    <row r="1352" customFormat="false" ht="15" hidden="false" customHeight="false" outlineLevel="0" collapsed="false">
      <c r="A1352" s="136"/>
      <c r="B1352" s="137"/>
      <c r="C1352" s="138" t="n">
        <v>15</v>
      </c>
      <c r="D1352" s="153"/>
      <c r="E1352" s="109"/>
      <c r="F1352" s="109"/>
      <c r="G1352" s="109"/>
      <c r="H1352" s="109"/>
      <c r="I1352" s="109"/>
      <c r="J1352" s="109"/>
      <c r="K1352" s="109"/>
      <c r="L1352" s="109"/>
      <c r="M1352" s="109"/>
      <c r="N1352" s="109"/>
      <c r="O1352" s="109"/>
      <c r="P1352" s="151" t="n">
        <f aca="false">SUM(D1352:O1352)</f>
        <v>0</v>
      </c>
    </row>
    <row r="1353" customFormat="false" ht="15" hidden="false" customHeight="false" outlineLevel="0" collapsed="false">
      <c r="A1353" s="136"/>
      <c r="B1353" s="137"/>
      <c r="C1353" s="138" t="n">
        <v>16</v>
      </c>
      <c r="D1353" s="153"/>
      <c r="E1353" s="109"/>
      <c r="F1353" s="109"/>
      <c r="G1353" s="109"/>
      <c r="H1353" s="109"/>
      <c r="I1353" s="109"/>
      <c r="J1353" s="109"/>
      <c r="K1353" s="109"/>
      <c r="L1353" s="109"/>
      <c r="M1353" s="109"/>
      <c r="N1353" s="109"/>
      <c r="O1353" s="109"/>
      <c r="P1353" s="151" t="n">
        <f aca="false">SUM(D1353:O1353)</f>
        <v>0</v>
      </c>
    </row>
    <row r="1354" customFormat="false" ht="15" hidden="false" customHeight="false" outlineLevel="0" collapsed="false">
      <c r="A1354" s="136"/>
      <c r="B1354" s="137"/>
      <c r="C1354" s="138" t="n">
        <v>17</v>
      </c>
      <c r="D1354" s="153"/>
      <c r="E1354" s="109"/>
      <c r="F1354" s="109"/>
      <c r="G1354" s="109"/>
      <c r="H1354" s="109"/>
      <c r="I1354" s="109"/>
      <c r="J1354" s="109"/>
      <c r="K1354" s="109"/>
      <c r="L1354" s="109"/>
      <c r="M1354" s="109"/>
      <c r="N1354" s="109"/>
      <c r="O1354" s="109"/>
      <c r="P1354" s="151" t="n">
        <f aca="false">SUM(D1354:O1354)</f>
        <v>0</v>
      </c>
    </row>
    <row r="1355" customFormat="false" ht="15" hidden="false" customHeight="false" outlineLevel="0" collapsed="false">
      <c r="A1355" s="136"/>
      <c r="B1355" s="137"/>
      <c r="C1355" s="138" t="n">
        <v>25</v>
      </c>
      <c r="D1355" s="153"/>
      <c r="E1355" s="109"/>
      <c r="F1355" s="109"/>
      <c r="G1355" s="109"/>
      <c r="H1355" s="109"/>
      <c r="I1355" s="109"/>
      <c r="J1355" s="109"/>
      <c r="K1355" s="109"/>
      <c r="L1355" s="109"/>
      <c r="M1355" s="109"/>
      <c r="N1355" s="109"/>
      <c r="O1355" s="109"/>
      <c r="P1355" s="151" t="n">
        <f aca="false">SUM(D1355:O1355)</f>
        <v>0</v>
      </c>
    </row>
    <row r="1356" customFormat="false" ht="15" hidden="false" customHeight="false" outlineLevel="0" collapsed="false">
      <c r="A1356" s="136"/>
      <c r="B1356" s="137"/>
      <c r="C1356" s="138" t="n">
        <v>26</v>
      </c>
      <c r="D1356" s="153"/>
      <c r="E1356" s="109"/>
      <c r="F1356" s="109"/>
      <c r="G1356" s="109"/>
      <c r="H1356" s="109"/>
      <c r="I1356" s="109"/>
      <c r="J1356" s="109"/>
      <c r="K1356" s="109"/>
      <c r="L1356" s="109"/>
      <c r="M1356" s="109"/>
      <c r="N1356" s="109"/>
      <c r="O1356" s="109"/>
      <c r="P1356" s="151" t="n">
        <f aca="false">SUM(D1356:O1356)</f>
        <v>0</v>
      </c>
    </row>
    <row r="1357" customFormat="false" ht="15" hidden="false" customHeight="false" outlineLevel="0" collapsed="false">
      <c r="A1357" s="136"/>
      <c r="B1357" s="137"/>
      <c r="C1357" s="138" t="n">
        <v>27</v>
      </c>
      <c r="D1357" s="153"/>
      <c r="E1357" s="109"/>
      <c r="F1357" s="109"/>
      <c r="G1357" s="109"/>
      <c r="H1357" s="109"/>
      <c r="I1357" s="109"/>
      <c r="J1357" s="109"/>
      <c r="K1357" s="109"/>
      <c r="L1357" s="109"/>
      <c r="M1357" s="109"/>
      <c r="N1357" s="109"/>
      <c r="O1357" s="109"/>
      <c r="P1357" s="151" t="n">
        <f aca="false">SUM(D1357:O1357)</f>
        <v>0</v>
      </c>
    </row>
    <row r="1358" customFormat="false" ht="15" hidden="false" customHeight="true" outlineLevel="0" collapsed="false">
      <c r="A1358" s="136" t="n">
        <v>574</v>
      </c>
      <c r="B1358" s="137" t="s">
        <v>914</v>
      </c>
      <c r="C1358" s="138" t="n">
        <v>11</v>
      </c>
      <c r="D1358" s="153"/>
      <c r="E1358" s="109"/>
      <c r="F1358" s="109"/>
      <c r="G1358" s="109"/>
      <c r="H1358" s="109"/>
      <c r="I1358" s="109"/>
      <c r="J1358" s="109"/>
      <c r="K1358" s="109"/>
      <c r="L1358" s="109"/>
      <c r="M1358" s="109"/>
      <c r="N1358" s="109"/>
      <c r="O1358" s="109"/>
      <c r="P1358" s="151" t="n">
        <f aca="false">SUM(D1358:O1358)</f>
        <v>0</v>
      </c>
    </row>
    <row r="1359" customFormat="false" ht="15" hidden="false" customHeight="false" outlineLevel="0" collapsed="false">
      <c r="A1359" s="136"/>
      <c r="B1359" s="137"/>
      <c r="C1359" s="138" t="n">
        <v>12</v>
      </c>
      <c r="D1359" s="153"/>
      <c r="E1359" s="109"/>
      <c r="F1359" s="109"/>
      <c r="G1359" s="109"/>
      <c r="H1359" s="109"/>
      <c r="I1359" s="109"/>
      <c r="J1359" s="109"/>
      <c r="K1359" s="109"/>
      <c r="L1359" s="109"/>
      <c r="M1359" s="109"/>
      <c r="N1359" s="109"/>
      <c r="O1359" s="109"/>
      <c r="P1359" s="151" t="n">
        <f aca="false">SUM(D1359:O1359)</f>
        <v>0</v>
      </c>
    </row>
    <row r="1360" customFormat="false" ht="15" hidden="false" customHeight="false" outlineLevel="0" collapsed="false">
      <c r="A1360" s="136"/>
      <c r="B1360" s="137"/>
      <c r="C1360" s="138" t="n">
        <v>14</v>
      </c>
      <c r="D1360" s="153"/>
      <c r="E1360" s="109"/>
      <c r="F1360" s="109"/>
      <c r="G1360" s="109"/>
      <c r="H1360" s="109"/>
      <c r="I1360" s="109"/>
      <c r="J1360" s="109"/>
      <c r="K1360" s="109"/>
      <c r="L1360" s="109"/>
      <c r="M1360" s="109"/>
      <c r="N1360" s="109"/>
      <c r="O1360" s="109"/>
      <c r="P1360" s="151" t="n">
        <f aca="false">SUM(D1360:O1360)</f>
        <v>0</v>
      </c>
    </row>
    <row r="1361" customFormat="false" ht="15" hidden="false" customHeight="false" outlineLevel="0" collapsed="false">
      <c r="A1361" s="136"/>
      <c r="B1361" s="137"/>
      <c r="C1361" s="138" t="n">
        <v>15</v>
      </c>
      <c r="D1361" s="153"/>
      <c r="E1361" s="109"/>
      <c r="F1361" s="109"/>
      <c r="G1361" s="109"/>
      <c r="H1361" s="109"/>
      <c r="I1361" s="109"/>
      <c r="J1361" s="109"/>
      <c r="K1361" s="109"/>
      <c r="L1361" s="109"/>
      <c r="M1361" s="109"/>
      <c r="N1361" s="109"/>
      <c r="O1361" s="109"/>
      <c r="P1361" s="151" t="n">
        <f aca="false">SUM(D1361:O1361)</f>
        <v>0</v>
      </c>
    </row>
    <row r="1362" customFormat="false" ht="15" hidden="false" customHeight="false" outlineLevel="0" collapsed="false">
      <c r="A1362" s="136"/>
      <c r="B1362" s="137"/>
      <c r="C1362" s="138" t="n">
        <v>16</v>
      </c>
      <c r="D1362" s="153"/>
      <c r="E1362" s="109"/>
      <c r="F1362" s="109"/>
      <c r="G1362" s="109"/>
      <c r="H1362" s="109"/>
      <c r="I1362" s="109"/>
      <c r="J1362" s="109"/>
      <c r="K1362" s="109"/>
      <c r="L1362" s="109"/>
      <c r="M1362" s="109"/>
      <c r="N1362" s="109"/>
      <c r="O1362" s="109"/>
      <c r="P1362" s="151" t="n">
        <f aca="false">SUM(D1362:O1362)</f>
        <v>0</v>
      </c>
    </row>
    <row r="1363" customFormat="false" ht="15" hidden="false" customHeight="false" outlineLevel="0" collapsed="false">
      <c r="A1363" s="136"/>
      <c r="B1363" s="137"/>
      <c r="C1363" s="138" t="n">
        <v>17</v>
      </c>
      <c r="D1363" s="153"/>
      <c r="E1363" s="109"/>
      <c r="F1363" s="109"/>
      <c r="G1363" s="109"/>
      <c r="H1363" s="109"/>
      <c r="I1363" s="109"/>
      <c r="J1363" s="109"/>
      <c r="K1363" s="109"/>
      <c r="L1363" s="109"/>
      <c r="M1363" s="109"/>
      <c r="N1363" s="109"/>
      <c r="O1363" s="109"/>
      <c r="P1363" s="151" t="n">
        <f aca="false">SUM(D1363:O1363)</f>
        <v>0</v>
      </c>
    </row>
    <row r="1364" customFormat="false" ht="15" hidden="false" customHeight="false" outlineLevel="0" collapsed="false">
      <c r="A1364" s="136"/>
      <c r="B1364" s="137"/>
      <c r="C1364" s="138" t="n">
        <v>25</v>
      </c>
      <c r="D1364" s="153"/>
      <c r="E1364" s="109"/>
      <c r="F1364" s="109"/>
      <c r="G1364" s="109"/>
      <c r="H1364" s="109"/>
      <c r="I1364" s="109"/>
      <c r="J1364" s="109"/>
      <c r="K1364" s="109"/>
      <c r="L1364" s="109"/>
      <c r="M1364" s="109"/>
      <c r="N1364" s="109"/>
      <c r="O1364" s="109"/>
      <c r="P1364" s="151" t="n">
        <f aca="false">SUM(D1364:O1364)</f>
        <v>0</v>
      </c>
    </row>
    <row r="1365" customFormat="false" ht="15" hidden="false" customHeight="false" outlineLevel="0" collapsed="false">
      <c r="A1365" s="136"/>
      <c r="B1365" s="137"/>
      <c r="C1365" s="138" t="n">
        <v>26</v>
      </c>
      <c r="D1365" s="153"/>
      <c r="E1365" s="109"/>
      <c r="F1365" s="109"/>
      <c r="G1365" s="109"/>
      <c r="H1365" s="109"/>
      <c r="I1365" s="109"/>
      <c r="J1365" s="109"/>
      <c r="K1365" s="109"/>
      <c r="L1365" s="109"/>
      <c r="M1365" s="109"/>
      <c r="N1365" s="109"/>
      <c r="O1365" s="109"/>
      <c r="P1365" s="151" t="n">
        <f aca="false">SUM(D1365:O1365)</f>
        <v>0</v>
      </c>
    </row>
    <row r="1366" customFormat="false" ht="15" hidden="false" customHeight="false" outlineLevel="0" collapsed="false">
      <c r="A1366" s="136"/>
      <c r="B1366" s="137"/>
      <c r="C1366" s="138" t="n">
        <v>27</v>
      </c>
      <c r="D1366" s="153"/>
      <c r="E1366" s="109"/>
      <c r="F1366" s="109"/>
      <c r="G1366" s="109"/>
      <c r="H1366" s="109"/>
      <c r="I1366" s="109"/>
      <c r="J1366" s="109"/>
      <c r="K1366" s="109"/>
      <c r="L1366" s="109"/>
      <c r="M1366" s="109"/>
      <c r="N1366" s="109"/>
      <c r="O1366" s="109"/>
      <c r="P1366" s="151" t="n">
        <f aca="false">SUM(D1366:O1366)</f>
        <v>0</v>
      </c>
    </row>
    <row r="1367" customFormat="false" ht="15" hidden="false" customHeight="true" outlineLevel="0" collapsed="false">
      <c r="A1367" s="136" t="n">
        <v>575</v>
      </c>
      <c r="B1367" s="137" t="s">
        <v>915</v>
      </c>
      <c r="C1367" s="138" t="n">
        <v>11</v>
      </c>
      <c r="D1367" s="153"/>
      <c r="E1367" s="109"/>
      <c r="F1367" s="109"/>
      <c r="G1367" s="109"/>
      <c r="H1367" s="109"/>
      <c r="I1367" s="109"/>
      <c r="J1367" s="109"/>
      <c r="K1367" s="109"/>
      <c r="L1367" s="109"/>
      <c r="M1367" s="109"/>
      <c r="N1367" s="109"/>
      <c r="O1367" s="109"/>
      <c r="P1367" s="151" t="n">
        <f aca="false">SUM(D1367:O1367)</f>
        <v>0</v>
      </c>
    </row>
    <row r="1368" customFormat="false" ht="15" hidden="false" customHeight="false" outlineLevel="0" collapsed="false">
      <c r="A1368" s="136"/>
      <c r="B1368" s="137"/>
      <c r="C1368" s="138" t="n">
        <v>12</v>
      </c>
      <c r="D1368" s="153"/>
      <c r="E1368" s="109"/>
      <c r="F1368" s="109"/>
      <c r="G1368" s="109"/>
      <c r="H1368" s="109"/>
      <c r="I1368" s="109"/>
      <c r="J1368" s="109"/>
      <c r="K1368" s="109"/>
      <c r="L1368" s="109"/>
      <c r="M1368" s="109"/>
      <c r="N1368" s="109"/>
      <c r="O1368" s="109"/>
      <c r="P1368" s="151" t="n">
        <f aca="false">SUM(D1368:O1368)</f>
        <v>0</v>
      </c>
    </row>
    <row r="1369" customFormat="false" ht="15" hidden="false" customHeight="false" outlineLevel="0" collapsed="false">
      <c r="A1369" s="136"/>
      <c r="B1369" s="137"/>
      <c r="C1369" s="138" t="n">
        <v>14</v>
      </c>
      <c r="D1369" s="153"/>
      <c r="E1369" s="109"/>
      <c r="F1369" s="109"/>
      <c r="G1369" s="109"/>
      <c r="H1369" s="109"/>
      <c r="I1369" s="109"/>
      <c r="J1369" s="109"/>
      <c r="K1369" s="109"/>
      <c r="L1369" s="109"/>
      <c r="M1369" s="109"/>
      <c r="N1369" s="109"/>
      <c r="O1369" s="109"/>
      <c r="P1369" s="151" t="n">
        <f aca="false">SUM(D1369:O1369)</f>
        <v>0</v>
      </c>
    </row>
    <row r="1370" customFormat="false" ht="15" hidden="false" customHeight="false" outlineLevel="0" collapsed="false">
      <c r="A1370" s="136"/>
      <c r="B1370" s="137"/>
      <c r="C1370" s="138" t="n">
        <v>15</v>
      </c>
      <c r="D1370" s="153"/>
      <c r="E1370" s="109"/>
      <c r="F1370" s="109"/>
      <c r="G1370" s="109"/>
      <c r="H1370" s="109"/>
      <c r="I1370" s="109"/>
      <c r="J1370" s="109"/>
      <c r="K1370" s="109"/>
      <c r="L1370" s="109"/>
      <c r="M1370" s="109"/>
      <c r="N1370" s="109"/>
      <c r="O1370" s="109"/>
      <c r="P1370" s="151" t="n">
        <f aca="false">SUM(D1370:O1370)</f>
        <v>0</v>
      </c>
    </row>
    <row r="1371" customFormat="false" ht="15" hidden="false" customHeight="false" outlineLevel="0" collapsed="false">
      <c r="A1371" s="136"/>
      <c r="B1371" s="137"/>
      <c r="C1371" s="138" t="n">
        <v>16</v>
      </c>
      <c r="D1371" s="153"/>
      <c r="E1371" s="109"/>
      <c r="F1371" s="109"/>
      <c r="G1371" s="109"/>
      <c r="H1371" s="109"/>
      <c r="I1371" s="109"/>
      <c r="J1371" s="109"/>
      <c r="K1371" s="109"/>
      <c r="L1371" s="109"/>
      <c r="M1371" s="109"/>
      <c r="N1371" s="109"/>
      <c r="O1371" s="109"/>
      <c r="P1371" s="151" t="n">
        <f aca="false">SUM(D1371:O1371)</f>
        <v>0</v>
      </c>
    </row>
    <row r="1372" customFormat="false" ht="15" hidden="false" customHeight="false" outlineLevel="0" collapsed="false">
      <c r="A1372" s="136"/>
      <c r="B1372" s="137"/>
      <c r="C1372" s="138" t="n">
        <v>17</v>
      </c>
      <c r="D1372" s="153"/>
      <c r="E1372" s="109"/>
      <c r="F1372" s="109"/>
      <c r="G1372" s="109"/>
      <c r="H1372" s="109"/>
      <c r="I1372" s="109"/>
      <c r="J1372" s="109"/>
      <c r="K1372" s="109"/>
      <c r="L1372" s="109"/>
      <c r="M1372" s="109"/>
      <c r="N1372" s="109"/>
      <c r="O1372" s="109"/>
      <c r="P1372" s="151" t="n">
        <f aca="false">SUM(D1372:O1372)</f>
        <v>0</v>
      </c>
    </row>
    <row r="1373" customFormat="false" ht="15" hidden="false" customHeight="false" outlineLevel="0" collapsed="false">
      <c r="A1373" s="136"/>
      <c r="B1373" s="137"/>
      <c r="C1373" s="138" t="n">
        <v>25</v>
      </c>
      <c r="D1373" s="153"/>
      <c r="E1373" s="109"/>
      <c r="F1373" s="109"/>
      <c r="G1373" s="109"/>
      <c r="H1373" s="109"/>
      <c r="I1373" s="109"/>
      <c r="J1373" s="109"/>
      <c r="K1373" s="109"/>
      <c r="L1373" s="109"/>
      <c r="M1373" s="109"/>
      <c r="N1373" s="109"/>
      <c r="O1373" s="109"/>
      <c r="P1373" s="151" t="n">
        <f aca="false">SUM(D1373:O1373)</f>
        <v>0</v>
      </c>
    </row>
    <row r="1374" customFormat="false" ht="15" hidden="false" customHeight="false" outlineLevel="0" collapsed="false">
      <c r="A1374" s="136"/>
      <c r="B1374" s="137"/>
      <c r="C1374" s="138" t="n">
        <v>26</v>
      </c>
      <c r="D1374" s="153"/>
      <c r="E1374" s="109"/>
      <c r="F1374" s="109"/>
      <c r="G1374" s="109"/>
      <c r="H1374" s="109"/>
      <c r="I1374" s="109"/>
      <c r="J1374" s="109"/>
      <c r="K1374" s="109"/>
      <c r="L1374" s="109"/>
      <c r="M1374" s="109"/>
      <c r="N1374" s="109"/>
      <c r="O1374" s="109"/>
      <c r="P1374" s="151" t="n">
        <f aca="false">SUM(D1374:O1374)</f>
        <v>0</v>
      </c>
    </row>
    <row r="1375" customFormat="false" ht="15" hidden="false" customHeight="false" outlineLevel="0" collapsed="false">
      <c r="A1375" s="136"/>
      <c r="B1375" s="137"/>
      <c r="C1375" s="138" t="n">
        <v>27</v>
      </c>
      <c r="D1375" s="153"/>
      <c r="E1375" s="109"/>
      <c r="F1375" s="109"/>
      <c r="G1375" s="109"/>
      <c r="H1375" s="109"/>
      <c r="I1375" s="109"/>
      <c r="J1375" s="109"/>
      <c r="K1375" s="109"/>
      <c r="L1375" s="109"/>
      <c r="M1375" s="109"/>
      <c r="N1375" s="109"/>
      <c r="O1375" s="109"/>
      <c r="P1375" s="151" t="n">
        <f aca="false">SUM(D1375:O1375)</f>
        <v>0</v>
      </c>
    </row>
    <row r="1376" customFormat="false" ht="15" hidden="false" customHeight="true" outlineLevel="0" collapsed="false">
      <c r="A1376" s="136" t="n">
        <v>576</v>
      </c>
      <c r="B1376" s="137" t="s">
        <v>916</v>
      </c>
      <c r="C1376" s="138" t="n">
        <v>11</v>
      </c>
      <c r="D1376" s="153"/>
      <c r="E1376" s="109"/>
      <c r="F1376" s="109"/>
      <c r="G1376" s="109"/>
      <c r="H1376" s="109"/>
      <c r="I1376" s="109"/>
      <c r="J1376" s="109"/>
      <c r="K1376" s="109"/>
      <c r="L1376" s="109"/>
      <c r="M1376" s="109"/>
      <c r="N1376" s="109"/>
      <c r="O1376" s="109"/>
      <c r="P1376" s="151" t="n">
        <f aca="false">SUM(D1376:O1376)</f>
        <v>0</v>
      </c>
    </row>
    <row r="1377" customFormat="false" ht="15" hidden="false" customHeight="false" outlineLevel="0" collapsed="false">
      <c r="A1377" s="136"/>
      <c r="B1377" s="137"/>
      <c r="C1377" s="138" t="n">
        <v>12</v>
      </c>
      <c r="D1377" s="153"/>
      <c r="E1377" s="109"/>
      <c r="F1377" s="109"/>
      <c r="G1377" s="109"/>
      <c r="H1377" s="109"/>
      <c r="I1377" s="109"/>
      <c r="J1377" s="109"/>
      <c r="K1377" s="109"/>
      <c r="L1377" s="109"/>
      <c r="M1377" s="109"/>
      <c r="N1377" s="109"/>
      <c r="O1377" s="109"/>
      <c r="P1377" s="151" t="n">
        <f aca="false">SUM(D1377:O1377)</f>
        <v>0</v>
      </c>
    </row>
    <row r="1378" customFormat="false" ht="15" hidden="false" customHeight="false" outlineLevel="0" collapsed="false">
      <c r="A1378" s="136"/>
      <c r="B1378" s="137"/>
      <c r="C1378" s="138" t="n">
        <v>14</v>
      </c>
      <c r="D1378" s="153"/>
      <c r="E1378" s="109"/>
      <c r="F1378" s="109"/>
      <c r="G1378" s="109"/>
      <c r="H1378" s="109"/>
      <c r="I1378" s="109"/>
      <c r="J1378" s="109"/>
      <c r="K1378" s="109"/>
      <c r="L1378" s="109"/>
      <c r="M1378" s="109"/>
      <c r="N1378" s="109"/>
      <c r="O1378" s="109"/>
      <c r="P1378" s="151" t="n">
        <f aca="false">SUM(D1378:O1378)</f>
        <v>0</v>
      </c>
    </row>
    <row r="1379" customFormat="false" ht="15" hidden="false" customHeight="false" outlineLevel="0" collapsed="false">
      <c r="A1379" s="136"/>
      <c r="B1379" s="137"/>
      <c r="C1379" s="138" t="n">
        <v>15</v>
      </c>
      <c r="D1379" s="153"/>
      <c r="E1379" s="109"/>
      <c r="F1379" s="109"/>
      <c r="G1379" s="109"/>
      <c r="H1379" s="109"/>
      <c r="I1379" s="109"/>
      <c r="J1379" s="109"/>
      <c r="K1379" s="109"/>
      <c r="L1379" s="109"/>
      <c r="M1379" s="109"/>
      <c r="N1379" s="109"/>
      <c r="O1379" s="109"/>
      <c r="P1379" s="151" t="n">
        <f aca="false">SUM(D1379:O1379)</f>
        <v>0</v>
      </c>
    </row>
    <row r="1380" customFormat="false" ht="15" hidden="false" customHeight="false" outlineLevel="0" collapsed="false">
      <c r="A1380" s="136"/>
      <c r="B1380" s="137"/>
      <c r="C1380" s="138" t="n">
        <v>16</v>
      </c>
      <c r="D1380" s="153"/>
      <c r="E1380" s="109"/>
      <c r="F1380" s="109"/>
      <c r="G1380" s="109"/>
      <c r="H1380" s="109"/>
      <c r="I1380" s="109"/>
      <c r="J1380" s="109"/>
      <c r="K1380" s="109"/>
      <c r="L1380" s="109"/>
      <c r="M1380" s="109"/>
      <c r="N1380" s="109"/>
      <c r="O1380" s="109"/>
      <c r="P1380" s="151" t="n">
        <f aca="false">SUM(D1380:O1380)</f>
        <v>0</v>
      </c>
    </row>
    <row r="1381" customFormat="false" ht="15" hidden="false" customHeight="false" outlineLevel="0" collapsed="false">
      <c r="A1381" s="136"/>
      <c r="B1381" s="137"/>
      <c r="C1381" s="138" t="n">
        <v>17</v>
      </c>
      <c r="D1381" s="153"/>
      <c r="E1381" s="109"/>
      <c r="F1381" s="109"/>
      <c r="G1381" s="109"/>
      <c r="H1381" s="109"/>
      <c r="I1381" s="109"/>
      <c r="J1381" s="109"/>
      <c r="K1381" s="109"/>
      <c r="L1381" s="109"/>
      <c r="M1381" s="109"/>
      <c r="N1381" s="109"/>
      <c r="O1381" s="109"/>
      <c r="P1381" s="151" t="n">
        <f aca="false">SUM(D1381:O1381)</f>
        <v>0</v>
      </c>
    </row>
    <row r="1382" customFormat="false" ht="15" hidden="false" customHeight="false" outlineLevel="0" collapsed="false">
      <c r="A1382" s="136"/>
      <c r="B1382" s="137"/>
      <c r="C1382" s="138" t="n">
        <v>25</v>
      </c>
      <c r="D1382" s="153"/>
      <c r="E1382" s="109"/>
      <c r="F1382" s="109"/>
      <c r="G1382" s="109"/>
      <c r="H1382" s="109"/>
      <c r="I1382" s="109"/>
      <c r="J1382" s="109"/>
      <c r="K1382" s="109"/>
      <c r="L1382" s="109"/>
      <c r="M1382" s="109"/>
      <c r="N1382" s="109"/>
      <c r="O1382" s="109"/>
      <c r="P1382" s="151" t="n">
        <f aca="false">SUM(D1382:O1382)</f>
        <v>0</v>
      </c>
    </row>
    <row r="1383" customFormat="false" ht="15" hidden="false" customHeight="false" outlineLevel="0" collapsed="false">
      <c r="A1383" s="136"/>
      <c r="B1383" s="137"/>
      <c r="C1383" s="138" t="n">
        <v>26</v>
      </c>
      <c r="D1383" s="153"/>
      <c r="E1383" s="109"/>
      <c r="F1383" s="109"/>
      <c r="G1383" s="109"/>
      <c r="H1383" s="109"/>
      <c r="I1383" s="109"/>
      <c r="J1383" s="109"/>
      <c r="K1383" s="109"/>
      <c r="L1383" s="109"/>
      <c r="M1383" s="109"/>
      <c r="N1383" s="109"/>
      <c r="O1383" s="109"/>
      <c r="P1383" s="151" t="n">
        <f aca="false">SUM(D1383:O1383)</f>
        <v>0</v>
      </c>
    </row>
    <row r="1384" customFormat="false" ht="15" hidden="false" customHeight="false" outlineLevel="0" collapsed="false">
      <c r="A1384" s="136"/>
      <c r="B1384" s="137"/>
      <c r="C1384" s="138" t="n">
        <v>27</v>
      </c>
      <c r="D1384" s="153"/>
      <c r="E1384" s="109"/>
      <c r="F1384" s="109"/>
      <c r="G1384" s="109"/>
      <c r="H1384" s="109"/>
      <c r="I1384" s="109"/>
      <c r="J1384" s="109"/>
      <c r="K1384" s="109"/>
      <c r="L1384" s="109"/>
      <c r="M1384" s="109"/>
      <c r="N1384" s="109"/>
      <c r="O1384" s="109"/>
      <c r="P1384" s="151" t="n">
        <f aca="false">SUM(D1384:O1384)</f>
        <v>0</v>
      </c>
    </row>
    <row r="1385" customFormat="false" ht="15" hidden="false" customHeight="true" outlineLevel="0" collapsed="false">
      <c r="A1385" s="136" t="n">
        <v>577</v>
      </c>
      <c r="B1385" s="137" t="s">
        <v>917</v>
      </c>
      <c r="C1385" s="138" t="n">
        <v>11</v>
      </c>
      <c r="D1385" s="153"/>
      <c r="E1385" s="109"/>
      <c r="F1385" s="109"/>
      <c r="G1385" s="109"/>
      <c r="H1385" s="109"/>
      <c r="I1385" s="109"/>
      <c r="J1385" s="109"/>
      <c r="K1385" s="109"/>
      <c r="L1385" s="109"/>
      <c r="M1385" s="109"/>
      <c r="N1385" s="109"/>
      <c r="O1385" s="109"/>
      <c r="P1385" s="151" t="n">
        <f aca="false">SUM(D1385:O1385)</f>
        <v>0</v>
      </c>
    </row>
    <row r="1386" customFormat="false" ht="15" hidden="false" customHeight="false" outlineLevel="0" collapsed="false">
      <c r="A1386" s="136"/>
      <c r="B1386" s="137"/>
      <c r="C1386" s="138" t="n">
        <v>12</v>
      </c>
      <c r="D1386" s="153"/>
      <c r="E1386" s="109"/>
      <c r="F1386" s="109"/>
      <c r="G1386" s="109"/>
      <c r="H1386" s="109"/>
      <c r="I1386" s="109"/>
      <c r="J1386" s="109"/>
      <c r="K1386" s="109"/>
      <c r="L1386" s="109"/>
      <c r="M1386" s="109"/>
      <c r="N1386" s="109"/>
      <c r="O1386" s="109"/>
      <c r="P1386" s="151" t="n">
        <f aca="false">SUM(D1386:O1386)</f>
        <v>0</v>
      </c>
    </row>
    <row r="1387" customFormat="false" ht="15" hidden="false" customHeight="false" outlineLevel="0" collapsed="false">
      <c r="A1387" s="136"/>
      <c r="B1387" s="137"/>
      <c r="C1387" s="138" t="n">
        <v>14</v>
      </c>
      <c r="D1387" s="153"/>
      <c r="E1387" s="109"/>
      <c r="F1387" s="109"/>
      <c r="G1387" s="109"/>
      <c r="H1387" s="109"/>
      <c r="I1387" s="109"/>
      <c r="J1387" s="109"/>
      <c r="K1387" s="109"/>
      <c r="L1387" s="109"/>
      <c r="M1387" s="109"/>
      <c r="N1387" s="109"/>
      <c r="O1387" s="109"/>
      <c r="P1387" s="151" t="n">
        <f aca="false">SUM(D1387:O1387)</f>
        <v>0</v>
      </c>
    </row>
    <row r="1388" customFormat="false" ht="15" hidden="false" customHeight="false" outlineLevel="0" collapsed="false">
      <c r="A1388" s="136"/>
      <c r="B1388" s="137"/>
      <c r="C1388" s="138" t="n">
        <v>15</v>
      </c>
      <c r="D1388" s="153"/>
      <c r="E1388" s="109"/>
      <c r="F1388" s="109"/>
      <c r="G1388" s="109"/>
      <c r="H1388" s="109"/>
      <c r="I1388" s="109"/>
      <c r="J1388" s="109"/>
      <c r="K1388" s="109"/>
      <c r="L1388" s="109"/>
      <c r="M1388" s="109"/>
      <c r="N1388" s="109"/>
      <c r="O1388" s="109"/>
      <c r="P1388" s="151" t="n">
        <f aca="false">SUM(D1388:O1388)</f>
        <v>0</v>
      </c>
    </row>
    <row r="1389" customFormat="false" ht="15" hidden="false" customHeight="false" outlineLevel="0" collapsed="false">
      <c r="A1389" s="136"/>
      <c r="B1389" s="137"/>
      <c r="C1389" s="138" t="n">
        <v>16</v>
      </c>
      <c r="D1389" s="153"/>
      <c r="E1389" s="109"/>
      <c r="F1389" s="109"/>
      <c r="G1389" s="109"/>
      <c r="H1389" s="109"/>
      <c r="I1389" s="109"/>
      <c r="J1389" s="109"/>
      <c r="K1389" s="109"/>
      <c r="L1389" s="109"/>
      <c r="M1389" s="109"/>
      <c r="N1389" s="109"/>
      <c r="O1389" s="109"/>
      <c r="P1389" s="151" t="n">
        <f aca="false">SUM(D1389:O1389)</f>
        <v>0</v>
      </c>
    </row>
    <row r="1390" customFormat="false" ht="15" hidden="false" customHeight="false" outlineLevel="0" collapsed="false">
      <c r="A1390" s="136"/>
      <c r="B1390" s="137"/>
      <c r="C1390" s="138" t="n">
        <v>17</v>
      </c>
      <c r="D1390" s="153"/>
      <c r="E1390" s="109"/>
      <c r="F1390" s="109"/>
      <c r="G1390" s="109"/>
      <c r="H1390" s="109"/>
      <c r="I1390" s="109"/>
      <c r="J1390" s="109"/>
      <c r="K1390" s="109"/>
      <c r="L1390" s="109"/>
      <c r="M1390" s="109"/>
      <c r="N1390" s="109"/>
      <c r="O1390" s="109"/>
      <c r="P1390" s="151" t="n">
        <f aca="false">SUM(D1390:O1390)</f>
        <v>0</v>
      </c>
    </row>
    <row r="1391" customFormat="false" ht="15" hidden="false" customHeight="false" outlineLevel="0" collapsed="false">
      <c r="A1391" s="136"/>
      <c r="B1391" s="137"/>
      <c r="C1391" s="138" t="n">
        <v>25</v>
      </c>
      <c r="D1391" s="153"/>
      <c r="E1391" s="109"/>
      <c r="F1391" s="109"/>
      <c r="G1391" s="109"/>
      <c r="H1391" s="109"/>
      <c r="I1391" s="109"/>
      <c r="J1391" s="109"/>
      <c r="K1391" s="109"/>
      <c r="L1391" s="109"/>
      <c r="M1391" s="109"/>
      <c r="N1391" s="109"/>
      <c r="O1391" s="109"/>
      <c r="P1391" s="151" t="n">
        <f aca="false">SUM(D1391:O1391)</f>
        <v>0</v>
      </c>
    </row>
    <row r="1392" customFormat="false" ht="15" hidden="false" customHeight="false" outlineLevel="0" collapsed="false">
      <c r="A1392" s="136"/>
      <c r="B1392" s="137"/>
      <c r="C1392" s="138" t="n">
        <v>26</v>
      </c>
      <c r="D1392" s="153"/>
      <c r="E1392" s="109"/>
      <c r="F1392" s="109"/>
      <c r="G1392" s="109"/>
      <c r="H1392" s="109"/>
      <c r="I1392" s="109"/>
      <c r="J1392" s="109"/>
      <c r="K1392" s="109"/>
      <c r="L1392" s="109"/>
      <c r="M1392" s="109"/>
      <c r="N1392" s="109"/>
      <c r="O1392" s="109"/>
      <c r="P1392" s="151" t="n">
        <f aca="false">SUM(D1392:O1392)</f>
        <v>0</v>
      </c>
    </row>
    <row r="1393" customFormat="false" ht="15" hidden="false" customHeight="false" outlineLevel="0" collapsed="false">
      <c r="A1393" s="136"/>
      <c r="B1393" s="137"/>
      <c r="C1393" s="138" t="n">
        <v>27</v>
      </c>
      <c r="D1393" s="153"/>
      <c r="E1393" s="109"/>
      <c r="F1393" s="109"/>
      <c r="G1393" s="109"/>
      <c r="H1393" s="109"/>
      <c r="I1393" s="109"/>
      <c r="J1393" s="109"/>
      <c r="K1393" s="109"/>
      <c r="L1393" s="109"/>
      <c r="M1393" s="109"/>
      <c r="N1393" s="109"/>
      <c r="O1393" s="109"/>
      <c r="P1393" s="151" t="n">
        <f aca="false">SUM(D1393:O1393)</f>
        <v>0</v>
      </c>
    </row>
    <row r="1394" customFormat="false" ht="15" hidden="false" customHeight="true" outlineLevel="0" collapsed="false">
      <c r="A1394" s="136" t="n">
        <v>578</v>
      </c>
      <c r="B1394" s="137" t="s">
        <v>918</v>
      </c>
      <c r="C1394" s="138" t="n">
        <v>11</v>
      </c>
      <c r="D1394" s="153"/>
      <c r="E1394" s="109"/>
      <c r="F1394" s="109"/>
      <c r="G1394" s="109"/>
      <c r="H1394" s="109"/>
      <c r="I1394" s="109"/>
      <c r="J1394" s="109"/>
      <c r="K1394" s="109"/>
      <c r="L1394" s="109"/>
      <c r="M1394" s="109"/>
      <c r="N1394" s="109"/>
      <c r="O1394" s="109"/>
      <c r="P1394" s="151" t="n">
        <f aca="false">SUM(D1394:O1394)</f>
        <v>0</v>
      </c>
    </row>
    <row r="1395" customFormat="false" ht="15" hidden="false" customHeight="false" outlineLevel="0" collapsed="false">
      <c r="A1395" s="136"/>
      <c r="B1395" s="137"/>
      <c r="C1395" s="138" t="n">
        <v>12</v>
      </c>
      <c r="D1395" s="153"/>
      <c r="E1395" s="109"/>
      <c r="F1395" s="109"/>
      <c r="G1395" s="109"/>
      <c r="H1395" s="109"/>
      <c r="I1395" s="109"/>
      <c r="J1395" s="109"/>
      <c r="K1395" s="109"/>
      <c r="L1395" s="109"/>
      <c r="M1395" s="109"/>
      <c r="N1395" s="109"/>
      <c r="O1395" s="109"/>
      <c r="P1395" s="151" t="n">
        <f aca="false">SUM(D1395:O1395)</f>
        <v>0</v>
      </c>
    </row>
    <row r="1396" customFormat="false" ht="15" hidden="false" customHeight="false" outlineLevel="0" collapsed="false">
      <c r="A1396" s="136"/>
      <c r="B1396" s="137"/>
      <c r="C1396" s="138" t="n">
        <v>14</v>
      </c>
      <c r="D1396" s="153"/>
      <c r="E1396" s="109"/>
      <c r="F1396" s="109"/>
      <c r="G1396" s="109"/>
      <c r="H1396" s="109"/>
      <c r="I1396" s="109"/>
      <c r="J1396" s="109"/>
      <c r="K1396" s="109"/>
      <c r="L1396" s="109"/>
      <c r="M1396" s="109"/>
      <c r="N1396" s="109"/>
      <c r="O1396" s="109"/>
      <c r="P1396" s="151" t="n">
        <f aca="false">SUM(D1396:O1396)</f>
        <v>0</v>
      </c>
    </row>
    <row r="1397" customFormat="false" ht="15" hidden="false" customHeight="false" outlineLevel="0" collapsed="false">
      <c r="A1397" s="136"/>
      <c r="B1397" s="137"/>
      <c r="C1397" s="138" t="n">
        <v>15</v>
      </c>
      <c r="D1397" s="153"/>
      <c r="E1397" s="109"/>
      <c r="F1397" s="109"/>
      <c r="G1397" s="109"/>
      <c r="H1397" s="109"/>
      <c r="I1397" s="109"/>
      <c r="J1397" s="109"/>
      <c r="K1397" s="109"/>
      <c r="L1397" s="109"/>
      <c r="M1397" s="109"/>
      <c r="N1397" s="109"/>
      <c r="O1397" s="109"/>
      <c r="P1397" s="151" t="n">
        <f aca="false">SUM(D1397:O1397)</f>
        <v>0</v>
      </c>
    </row>
    <row r="1398" customFormat="false" ht="15" hidden="false" customHeight="false" outlineLevel="0" collapsed="false">
      <c r="A1398" s="136"/>
      <c r="B1398" s="137"/>
      <c r="C1398" s="138" t="n">
        <v>16</v>
      </c>
      <c r="D1398" s="153"/>
      <c r="E1398" s="109"/>
      <c r="F1398" s="109"/>
      <c r="G1398" s="109"/>
      <c r="H1398" s="109"/>
      <c r="I1398" s="109"/>
      <c r="J1398" s="109"/>
      <c r="K1398" s="109"/>
      <c r="L1398" s="109"/>
      <c r="M1398" s="109"/>
      <c r="N1398" s="109"/>
      <c r="O1398" s="109"/>
      <c r="P1398" s="151" t="n">
        <f aca="false">SUM(D1398:O1398)</f>
        <v>0</v>
      </c>
    </row>
    <row r="1399" customFormat="false" ht="15" hidden="false" customHeight="false" outlineLevel="0" collapsed="false">
      <c r="A1399" s="136"/>
      <c r="B1399" s="137"/>
      <c r="C1399" s="138" t="n">
        <v>17</v>
      </c>
      <c r="D1399" s="153"/>
      <c r="E1399" s="109"/>
      <c r="F1399" s="109"/>
      <c r="G1399" s="109"/>
      <c r="H1399" s="109"/>
      <c r="I1399" s="109"/>
      <c r="J1399" s="109"/>
      <c r="K1399" s="109"/>
      <c r="L1399" s="109"/>
      <c r="M1399" s="109"/>
      <c r="N1399" s="109"/>
      <c r="O1399" s="109"/>
      <c r="P1399" s="151" t="n">
        <f aca="false">SUM(D1399:O1399)</f>
        <v>0</v>
      </c>
    </row>
    <row r="1400" customFormat="false" ht="15" hidden="false" customHeight="false" outlineLevel="0" collapsed="false">
      <c r="A1400" s="136"/>
      <c r="B1400" s="137"/>
      <c r="C1400" s="138" t="n">
        <v>25</v>
      </c>
      <c r="D1400" s="153"/>
      <c r="E1400" s="109"/>
      <c r="F1400" s="109"/>
      <c r="G1400" s="109"/>
      <c r="H1400" s="109"/>
      <c r="I1400" s="109"/>
      <c r="J1400" s="109"/>
      <c r="K1400" s="109"/>
      <c r="L1400" s="109"/>
      <c r="M1400" s="109"/>
      <c r="N1400" s="109"/>
      <c r="O1400" s="109"/>
      <c r="P1400" s="151" t="n">
        <f aca="false">SUM(D1400:O1400)</f>
        <v>0</v>
      </c>
    </row>
    <row r="1401" customFormat="false" ht="15" hidden="false" customHeight="false" outlineLevel="0" collapsed="false">
      <c r="A1401" s="136"/>
      <c r="B1401" s="137"/>
      <c r="C1401" s="138" t="n">
        <v>26</v>
      </c>
      <c r="D1401" s="153"/>
      <c r="E1401" s="109"/>
      <c r="F1401" s="109"/>
      <c r="G1401" s="109"/>
      <c r="H1401" s="109"/>
      <c r="I1401" s="109"/>
      <c r="J1401" s="109"/>
      <c r="K1401" s="109"/>
      <c r="L1401" s="109"/>
      <c r="M1401" s="109"/>
      <c r="N1401" s="109"/>
      <c r="O1401" s="109"/>
      <c r="P1401" s="151" t="n">
        <f aca="false">SUM(D1401:O1401)</f>
        <v>0</v>
      </c>
    </row>
    <row r="1402" customFormat="false" ht="15" hidden="false" customHeight="false" outlineLevel="0" collapsed="false">
      <c r="A1402" s="136"/>
      <c r="B1402" s="137"/>
      <c r="C1402" s="138" t="n">
        <v>27</v>
      </c>
      <c r="D1402" s="153"/>
      <c r="E1402" s="109"/>
      <c r="F1402" s="109"/>
      <c r="G1402" s="109"/>
      <c r="H1402" s="109"/>
      <c r="I1402" s="109"/>
      <c r="J1402" s="109"/>
      <c r="K1402" s="109"/>
      <c r="L1402" s="109"/>
      <c r="M1402" s="109"/>
      <c r="N1402" s="109"/>
      <c r="O1402" s="109"/>
      <c r="P1402" s="151" t="n">
        <f aca="false">SUM(D1402:O1402)</f>
        <v>0</v>
      </c>
    </row>
    <row r="1403" customFormat="false" ht="15" hidden="false" customHeight="true" outlineLevel="0" collapsed="false">
      <c r="A1403" s="136" t="n">
        <v>579</v>
      </c>
      <c r="B1403" s="137" t="s">
        <v>919</v>
      </c>
      <c r="C1403" s="138" t="n">
        <v>11</v>
      </c>
      <c r="D1403" s="153"/>
      <c r="E1403" s="109"/>
      <c r="F1403" s="109"/>
      <c r="G1403" s="109"/>
      <c r="H1403" s="109"/>
      <c r="I1403" s="109"/>
      <c r="J1403" s="109"/>
      <c r="K1403" s="109"/>
      <c r="L1403" s="109"/>
      <c r="M1403" s="109"/>
      <c r="N1403" s="109"/>
      <c r="O1403" s="109"/>
      <c r="P1403" s="151" t="n">
        <f aca="false">SUM(D1403:O1403)</f>
        <v>0</v>
      </c>
    </row>
    <row r="1404" customFormat="false" ht="15" hidden="false" customHeight="false" outlineLevel="0" collapsed="false">
      <c r="A1404" s="136"/>
      <c r="B1404" s="137"/>
      <c r="C1404" s="138" t="n">
        <v>12</v>
      </c>
      <c r="D1404" s="153"/>
      <c r="E1404" s="109"/>
      <c r="F1404" s="109"/>
      <c r="G1404" s="109"/>
      <c r="H1404" s="109"/>
      <c r="I1404" s="109"/>
      <c r="J1404" s="109"/>
      <c r="K1404" s="109"/>
      <c r="L1404" s="109"/>
      <c r="M1404" s="109"/>
      <c r="N1404" s="109"/>
      <c r="O1404" s="109"/>
      <c r="P1404" s="151" t="n">
        <f aca="false">SUM(D1404:O1404)</f>
        <v>0</v>
      </c>
    </row>
    <row r="1405" customFormat="false" ht="15" hidden="false" customHeight="false" outlineLevel="0" collapsed="false">
      <c r="A1405" s="136"/>
      <c r="B1405" s="137"/>
      <c r="C1405" s="138" t="n">
        <v>14</v>
      </c>
      <c r="D1405" s="153"/>
      <c r="E1405" s="109"/>
      <c r="F1405" s="109"/>
      <c r="G1405" s="109"/>
      <c r="H1405" s="109"/>
      <c r="I1405" s="109"/>
      <c r="J1405" s="109"/>
      <c r="K1405" s="109"/>
      <c r="L1405" s="109"/>
      <c r="M1405" s="109"/>
      <c r="N1405" s="109"/>
      <c r="O1405" s="109"/>
      <c r="P1405" s="151" t="n">
        <f aca="false">SUM(D1405:O1405)</f>
        <v>0</v>
      </c>
    </row>
    <row r="1406" customFormat="false" ht="15" hidden="false" customHeight="false" outlineLevel="0" collapsed="false">
      <c r="A1406" s="136"/>
      <c r="B1406" s="137"/>
      <c r="C1406" s="138" t="n">
        <v>15</v>
      </c>
      <c r="D1406" s="153"/>
      <c r="E1406" s="109"/>
      <c r="F1406" s="109"/>
      <c r="G1406" s="109"/>
      <c r="H1406" s="109"/>
      <c r="I1406" s="109"/>
      <c r="J1406" s="109"/>
      <c r="K1406" s="109"/>
      <c r="L1406" s="109"/>
      <c r="M1406" s="109"/>
      <c r="N1406" s="109"/>
      <c r="O1406" s="109"/>
      <c r="P1406" s="151" t="n">
        <f aca="false">SUM(D1406:O1406)</f>
        <v>0</v>
      </c>
    </row>
    <row r="1407" customFormat="false" ht="15" hidden="false" customHeight="false" outlineLevel="0" collapsed="false">
      <c r="A1407" s="136"/>
      <c r="B1407" s="137"/>
      <c r="C1407" s="138" t="n">
        <v>16</v>
      </c>
      <c r="D1407" s="153"/>
      <c r="E1407" s="109"/>
      <c r="F1407" s="109"/>
      <c r="G1407" s="109"/>
      <c r="H1407" s="109"/>
      <c r="I1407" s="109"/>
      <c r="J1407" s="109"/>
      <c r="K1407" s="109"/>
      <c r="L1407" s="109"/>
      <c r="M1407" s="109"/>
      <c r="N1407" s="109"/>
      <c r="O1407" s="109"/>
      <c r="P1407" s="151" t="n">
        <f aca="false">SUM(D1407:O1407)</f>
        <v>0</v>
      </c>
    </row>
    <row r="1408" customFormat="false" ht="15" hidden="false" customHeight="false" outlineLevel="0" collapsed="false">
      <c r="A1408" s="136"/>
      <c r="B1408" s="137"/>
      <c r="C1408" s="138" t="n">
        <v>17</v>
      </c>
      <c r="D1408" s="153"/>
      <c r="E1408" s="109"/>
      <c r="F1408" s="109"/>
      <c r="G1408" s="109"/>
      <c r="H1408" s="109"/>
      <c r="I1408" s="109"/>
      <c r="J1408" s="109"/>
      <c r="K1408" s="109"/>
      <c r="L1408" s="109"/>
      <c r="M1408" s="109"/>
      <c r="N1408" s="109"/>
      <c r="O1408" s="109"/>
      <c r="P1408" s="151" t="n">
        <f aca="false">SUM(D1408:O1408)</f>
        <v>0</v>
      </c>
    </row>
    <row r="1409" customFormat="false" ht="15" hidden="false" customHeight="false" outlineLevel="0" collapsed="false">
      <c r="A1409" s="136"/>
      <c r="B1409" s="137"/>
      <c r="C1409" s="138" t="n">
        <v>25</v>
      </c>
      <c r="D1409" s="153"/>
      <c r="E1409" s="109"/>
      <c r="F1409" s="109"/>
      <c r="G1409" s="109"/>
      <c r="H1409" s="109"/>
      <c r="I1409" s="109"/>
      <c r="J1409" s="109"/>
      <c r="K1409" s="109"/>
      <c r="L1409" s="109"/>
      <c r="M1409" s="109"/>
      <c r="N1409" s="109"/>
      <c r="O1409" s="109"/>
      <c r="P1409" s="151" t="n">
        <f aca="false">SUM(D1409:O1409)</f>
        <v>0</v>
      </c>
    </row>
    <row r="1410" customFormat="false" ht="15" hidden="false" customHeight="false" outlineLevel="0" collapsed="false">
      <c r="A1410" s="136"/>
      <c r="B1410" s="137"/>
      <c r="C1410" s="138" t="n">
        <v>26</v>
      </c>
      <c r="D1410" s="153"/>
      <c r="E1410" s="109"/>
      <c r="F1410" s="109"/>
      <c r="G1410" s="109"/>
      <c r="H1410" s="109"/>
      <c r="I1410" s="109"/>
      <c r="J1410" s="109"/>
      <c r="K1410" s="109"/>
      <c r="L1410" s="109"/>
      <c r="M1410" s="109"/>
      <c r="N1410" s="109"/>
      <c r="O1410" s="109"/>
      <c r="P1410" s="151" t="n">
        <f aca="false">SUM(D1410:O1410)</f>
        <v>0</v>
      </c>
    </row>
    <row r="1411" customFormat="false" ht="15" hidden="false" customHeight="false" outlineLevel="0" collapsed="false">
      <c r="A1411" s="136"/>
      <c r="B1411" s="137"/>
      <c r="C1411" s="138" t="n">
        <v>27</v>
      </c>
      <c r="D1411" s="153"/>
      <c r="E1411" s="109"/>
      <c r="F1411" s="109"/>
      <c r="G1411" s="109"/>
      <c r="H1411" s="109"/>
      <c r="I1411" s="109"/>
      <c r="J1411" s="109"/>
      <c r="K1411" s="109"/>
      <c r="L1411" s="109"/>
      <c r="M1411" s="109"/>
      <c r="N1411" s="109"/>
      <c r="O1411" s="109"/>
      <c r="P1411" s="151" t="n">
        <f aca="false">SUM(D1411:O1411)</f>
        <v>0</v>
      </c>
    </row>
    <row r="1412" customFormat="false" ht="15" hidden="false" customHeight="true" outlineLevel="0" collapsed="false">
      <c r="A1412" s="133" t="n">
        <v>5800</v>
      </c>
      <c r="B1412" s="134" t="s">
        <v>920</v>
      </c>
      <c r="C1412" s="134"/>
      <c r="D1412" s="135" t="n">
        <f aca="false">SUM(D1413:D1448)</f>
        <v>0</v>
      </c>
      <c r="E1412" s="135" t="n">
        <f aca="false">SUM(E1413:E1448)</f>
        <v>0</v>
      </c>
      <c r="F1412" s="135" t="n">
        <f aca="false">SUM(F1413:F1448)</f>
        <v>0</v>
      </c>
      <c r="G1412" s="135" t="n">
        <f aca="false">SUM(G1413:G1448)</f>
        <v>0</v>
      </c>
      <c r="H1412" s="135" t="n">
        <f aca="false">SUM(H1413:H1448)</f>
        <v>0</v>
      </c>
      <c r="I1412" s="135" t="n">
        <f aca="false">SUM(I1413:I1448)</f>
        <v>0</v>
      </c>
      <c r="J1412" s="135" t="n">
        <f aca="false">SUM(J1413:J1448)</f>
        <v>0</v>
      </c>
      <c r="K1412" s="135" t="n">
        <f aca="false">SUM(K1413:K1448)</f>
        <v>0</v>
      </c>
      <c r="L1412" s="135" t="n">
        <f aca="false">SUM(L1413:L1448)</f>
        <v>0</v>
      </c>
      <c r="M1412" s="135" t="n">
        <f aca="false">SUM(M1413:M1448)</f>
        <v>0</v>
      </c>
      <c r="N1412" s="135" t="n">
        <f aca="false">SUM(N1413:N1448)</f>
        <v>0</v>
      </c>
      <c r="O1412" s="135" t="n">
        <f aca="false">SUM(O1413:O1448)</f>
        <v>0</v>
      </c>
      <c r="P1412" s="135" t="n">
        <f aca="false">SUM(P1413:P1448)</f>
        <v>0</v>
      </c>
    </row>
    <row r="1413" customFormat="false" ht="15" hidden="false" customHeight="true" outlineLevel="0" collapsed="false">
      <c r="A1413" s="136" t="n">
        <v>581</v>
      </c>
      <c r="B1413" s="137" t="s">
        <v>921</v>
      </c>
      <c r="C1413" s="138" t="n">
        <v>11</v>
      </c>
      <c r="D1413" s="153"/>
      <c r="E1413" s="109"/>
      <c r="F1413" s="109"/>
      <c r="G1413" s="109"/>
      <c r="H1413" s="109"/>
      <c r="I1413" s="109"/>
      <c r="J1413" s="109"/>
      <c r="K1413" s="109"/>
      <c r="L1413" s="109"/>
      <c r="M1413" s="109"/>
      <c r="N1413" s="109"/>
      <c r="O1413" s="109"/>
      <c r="P1413" s="151" t="n">
        <f aca="false">SUM(D1413:O1413)</f>
        <v>0</v>
      </c>
    </row>
    <row r="1414" customFormat="false" ht="15" hidden="false" customHeight="false" outlineLevel="0" collapsed="false">
      <c r="A1414" s="136"/>
      <c r="B1414" s="137"/>
      <c r="C1414" s="138" t="n">
        <v>12</v>
      </c>
      <c r="D1414" s="153"/>
      <c r="E1414" s="109"/>
      <c r="F1414" s="109"/>
      <c r="G1414" s="109"/>
      <c r="H1414" s="109"/>
      <c r="I1414" s="109"/>
      <c r="J1414" s="109"/>
      <c r="K1414" s="109"/>
      <c r="L1414" s="109"/>
      <c r="M1414" s="109"/>
      <c r="N1414" s="109"/>
      <c r="O1414" s="109"/>
      <c r="P1414" s="151" t="n">
        <f aca="false">SUM(D1414:O1414)</f>
        <v>0</v>
      </c>
    </row>
    <row r="1415" customFormat="false" ht="15" hidden="false" customHeight="false" outlineLevel="0" collapsed="false">
      <c r="A1415" s="136"/>
      <c r="B1415" s="137"/>
      <c r="C1415" s="138" t="n">
        <v>14</v>
      </c>
      <c r="D1415" s="153"/>
      <c r="E1415" s="109"/>
      <c r="F1415" s="109"/>
      <c r="G1415" s="109"/>
      <c r="H1415" s="109"/>
      <c r="I1415" s="109"/>
      <c r="J1415" s="109"/>
      <c r="K1415" s="109"/>
      <c r="L1415" s="109"/>
      <c r="M1415" s="109"/>
      <c r="N1415" s="109"/>
      <c r="O1415" s="109"/>
      <c r="P1415" s="151" t="n">
        <f aca="false">SUM(D1415:O1415)</f>
        <v>0</v>
      </c>
    </row>
    <row r="1416" customFormat="false" ht="15" hidden="false" customHeight="false" outlineLevel="0" collapsed="false">
      <c r="A1416" s="136"/>
      <c r="B1416" s="137"/>
      <c r="C1416" s="138" t="n">
        <v>15</v>
      </c>
      <c r="D1416" s="153"/>
      <c r="E1416" s="109"/>
      <c r="F1416" s="109"/>
      <c r="G1416" s="109"/>
      <c r="H1416" s="109"/>
      <c r="I1416" s="109"/>
      <c r="J1416" s="109"/>
      <c r="K1416" s="109"/>
      <c r="L1416" s="109"/>
      <c r="M1416" s="109"/>
      <c r="N1416" s="109"/>
      <c r="O1416" s="109"/>
      <c r="P1416" s="151" t="n">
        <f aca="false">SUM(D1416:O1416)</f>
        <v>0</v>
      </c>
    </row>
    <row r="1417" customFormat="false" ht="15" hidden="false" customHeight="false" outlineLevel="0" collapsed="false">
      <c r="A1417" s="136"/>
      <c r="B1417" s="137"/>
      <c r="C1417" s="138" t="n">
        <v>16</v>
      </c>
      <c r="D1417" s="153"/>
      <c r="E1417" s="109"/>
      <c r="F1417" s="109"/>
      <c r="G1417" s="109"/>
      <c r="H1417" s="109"/>
      <c r="I1417" s="109"/>
      <c r="J1417" s="109"/>
      <c r="K1417" s="109"/>
      <c r="L1417" s="109"/>
      <c r="M1417" s="109"/>
      <c r="N1417" s="109"/>
      <c r="O1417" s="109"/>
      <c r="P1417" s="151" t="n">
        <f aca="false">SUM(D1417:O1417)</f>
        <v>0</v>
      </c>
    </row>
    <row r="1418" customFormat="false" ht="15" hidden="false" customHeight="false" outlineLevel="0" collapsed="false">
      <c r="A1418" s="136"/>
      <c r="B1418" s="137"/>
      <c r="C1418" s="138" t="n">
        <v>17</v>
      </c>
      <c r="D1418" s="153"/>
      <c r="E1418" s="109"/>
      <c r="F1418" s="109"/>
      <c r="G1418" s="109"/>
      <c r="H1418" s="109"/>
      <c r="I1418" s="109"/>
      <c r="J1418" s="109"/>
      <c r="K1418" s="109"/>
      <c r="L1418" s="109"/>
      <c r="M1418" s="109"/>
      <c r="N1418" s="109"/>
      <c r="O1418" s="109"/>
      <c r="P1418" s="151" t="n">
        <f aca="false">SUM(D1418:O1418)</f>
        <v>0</v>
      </c>
    </row>
    <row r="1419" customFormat="false" ht="15" hidden="false" customHeight="false" outlineLevel="0" collapsed="false">
      <c r="A1419" s="136"/>
      <c r="B1419" s="137"/>
      <c r="C1419" s="138" t="n">
        <v>25</v>
      </c>
      <c r="D1419" s="153"/>
      <c r="E1419" s="109"/>
      <c r="F1419" s="109"/>
      <c r="G1419" s="109"/>
      <c r="H1419" s="109"/>
      <c r="I1419" s="109"/>
      <c r="J1419" s="109"/>
      <c r="K1419" s="109"/>
      <c r="L1419" s="109"/>
      <c r="M1419" s="109"/>
      <c r="N1419" s="109"/>
      <c r="O1419" s="109"/>
      <c r="P1419" s="151" t="n">
        <f aca="false">SUM(D1419:O1419)</f>
        <v>0</v>
      </c>
    </row>
    <row r="1420" customFormat="false" ht="15" hidden="false" customHeight="false" outlineLevel="0" collapsed="false">
      <c r="A1420" s="136"/>
      <c r="B1420" s="137"/>
      <c r="C1420" s="138" t="n">
        <v>26</v>
      </c>
      <c r="D1420" s="153"/>
      <c r="E1420" s="109"/>
      <c r="F1420" s="109"/>
      <c r="G1420" s="109"/>
      <c r="H1420" s="109"/>
      <c r="I1420" s="109"/>
      <c r="J1420" s="109"/>
      <c r="K1420" s="109"/>
      <c r="L1420" s="109"/>
      <c r="M1420" s="109"/>
      <c r="N1420" s="109"/>
      <c r="O1420" s="109"/>
      <c r="P1420" s="151" t="n">
        <f aca="false">SUM(D1420:O1420)</f>
        <v>0</v>
      </c>
    </row>
    <row r="1421" customFormat="false" ht="15" hidden="false" customHeight="false" outlineLevel="0" collapsed="false">
      <c r="A1421" s="136"/>
      <c r="B1421" s="137"/>
      <c r="C1421" s="138" t="n">
        <v>27</v>
      </c>
      <c r="D1421" s="153"/>
      <c r="E1421" s="109"/>
      <c r="F1421" s="109"/>
      <c r="G1421" s="109"/>
      <c r="H1421" s="109"/>
      <c r="I1421" s="109"/>
      <c r="J1421" s="109"/>
      <c r="K1421" s="109"/>
      <c r="L1421" s="109"/>
      <c r="M1421" s="109"/>
      <c r="N1421" s="109"/>
      <c r="O1421" s="109"/>
      <c r="P1421" s="151" t="n">
        <f aca="false">SUM(D1421:O1421)</f>
        <v>0</v>
      </c>
    </row>
    <row r="1422" customFormat="false" ht="15" hidden="false" customHeight="true" outlineLevel="0" collapsed="false">
      <c r="A1422" s="136" t="n">
        <v>582</v>
      </c>
      <c r="B1422" s="137" t="s">
        <v>922</v>
      </c>
      <c r="C1422" s="138" t="n">
        <v>11</v>
      </c>
      <c r="D1422" s="153"/>
      <c r="E1422" s="109"/>
      <c r="F1422" s="109"/>
      <c r="G1422" s="109"/>
      <c r="H1422" s="109"/>
      <c r="I1422" s="109"/>
      <c r="J1422" s="109"/>
      <c r="K1422" s="109"/>
      <c r="L1422" s="109"/>
      <c r="M1422" s="109"/>
      <c r="N1422" s="109"/>
      <c r="O1422" s="109"/>
      <c r="P1422" s="151" t="n">
        <f aca="false">SUM(D1422:O1422)</f>
        <v>0</v>
      </c>
    </row>
    <row r="1423" customFormat="false" ht="15" hidden="false" customHeight="false" outlineLevel="0" collapsed="false">
      <c r="A1423" s="136"/>
      <c r="B1423" s="137"/>
      <c r="C1423" s="138" t="n">
        <v>12</v>
      </c>
      <c r="D1423" s="153"/>
      <c r="E1423" s="109"/>
      <c r="F1423" s="109"/>
      <c r="G1423" s="109"/>
      <c r="H1423" s="109"/>
      <c r="I1423" s="109"/>
      <c r="J1423" s="109"/>
      <c r="K1423" s="109"/>
      <c r="L1423" s="109"/>
      <c r="M1423" s="109"/>
      <c r="N1423" s="109"/>
      <c r="O1423" s="109"/>
      <c r="P1423" s="151" t="n">
        <f aca="false">SUM(D1423:O1423)</f>
        <v>0</v>
      </c>
    </row>
    <row r="1424" customFormat="false" ht="15" hidden="false" customHeight="false" outlineLevel="0" collapsed="false">
      <c r="A1424" s="136"/>
      <c r="B1424" s="137"/>
      <c r="C1424" s="138" t="n">
        <v>14</v>
      </c>
      <c r="D1424" s="153"/>
      <c r="E1424" s="109"/>
      <c r="F1424" s="109"/>
      <c r="G1424" s="109"/>
      <c r="H1424" s="109"/>
      <c r="I1424" s="109"/>
      <c r="J1424" s="109"/>
      <c r="K1424" s="109"/>
      <c r="L1424" s="109"/>
      <c r="M1424" s="109"/>
      <c r="N1424" s="109"/>
      <c r="O1424" s="109"/>
      <c r="P1424" s="151" t="n">
        <f aca="false">SUM(D1424:O1424)</f>
        <v>0</v>
      </c>
    </row>
    <row r="1425" customFormat="false" ht="15" hidden="false" customHeight="false" outlineLevel="0" collapsed="false">
      <c r="A1425" s="136"/>
      <c r="B1425" s="137"/>
      <c r="C1425" s="138" t="n">
        <v>15</v>
      </c>
      <c r="D1425" s="153"/>
      <c r="E1425" s="109"/>
      <c r="F1425" s="109"/>
      <c r="G1425" s="109"/>
      <c r="H1425" s="109"/>
      <c r="I1425" s="109"/>
      <c r="J1425" s="109"/>
      <c r="K1425" s="109"/>
      <c r="L1425" s="109"/>
      <c r="M1425" s="109"/>
      <c r="N1425" s="109"/>
      <c r="O1425" s="109"/>
      <c r="P1425" s="151" t="n">
        <f aca="false">SUM(D1425:O1425)</f>
        <v>0</v>
      </c>
    </row>
    <row r="1426" customFormat="false" ht="15" hidden="false" customHeight="false" outlineLevel="0" collapsed="false">
      <c r="A1426" s="136"/>
      <c r="B1426" s="137"/>
      <c r="C1426" s="138" t="n">
        <v>16</v>
      </c>
      <c r="D1426" s="153"/>
      <c r="E1426" s="109"/>
      <c r="F1426" s="109"/>
      <c r="G1426" s="109"/>
      <c r="H1426" s="109"/>
      <c r="I1426" s="109"/>
      <c r="J1426" s="109"/>
      <c r="K1426" s="109"/>
      <c r="L1426" s="109"/>
      <c r="M1426" s="109"/>
      <c r="N1426" s="109"/>
      <c r="O1426" s="109"/>
      <c r="P1426" s="151" t="n">
        <f aca="false">SUM(D1426:O1426)</f>
        <v>0</v>
      </c>
    </row>
    <row r="1427" customFormat="false" ht="15" hidden="false" customHeight="false" outlineLevel="0" collapsed="false">
      <c r="A1427" s="136"/>
      <c r="B1427" s="137"/>
      <c r="C1427" s="138" t="n">
        <v>17</v>
      </c>
      <c r="D1427" s="153"/>
      <c r="E1427" s="109"/>
      <c r="F1427" s="109"/>
      <c r="G1427" s="109"/>
      <c r="H1427" s="109"/>
      <c r="I1427" s="109"/>
      <c r="J1427" s="109"/>
      <c r="K1427" s="109"/>
      <c r="L1427" s="109"/>
      <c r="M1427" s="109"/>
      <c r="N1427" s="109"/>
      <c r="O1427" s="109"/>
      <c r="P1427" s="151" t="n">
        <f aca="false">SUM(D1427:O1427)</f>
        <v>0</v>
      </c>
    </row>
    <row r="1428" customFormat="false" ht="15" hidden="false" customHeight="false" outlineLevel="0" collapsed="false">
      <c r="A1428" s="136"/>
      <c r="B1428" s="137"/>
      <c r="C1428" s="138" t="n">
        <v>25</v>
      </c>
      <c r="D1428" s="153"/>
      <c r="E1428" s="109"/>
      <c r="F1428" s="109"/>
      <c r="G1428" s="109"/>
      <c r="H1428" s="109"/>
      <c r="I1428" s="109"/>
      <c r="J1428" s="109"/>
      <c r="K1428" s="109"/>
      <c r="L1428" s="109"/>
      <c r="M1428" s="109"/>
      <c r="N1428" s="109"/>
      <c r="O1428" s="109"/>
      <c r="P1428" s="151" t="n">
        <f aca="false">SUM(D1428:O1428)</f>
        <v>0</v>
      </c>
    </row>
    <row r="1429" customFormat="false" ht="15" hidden="false" customHeight="false" outlineLevel="0" collapsed="false">
      <c r="A1429" s="136"/>
      <c r="B1429" s="137"/>
      <c r="C1429" s="138" t="n">
        <v>26</v>
      </c>
      <c r="D1429" s="153"/>
      <c r="E1429" s="109"/>
      <c r="F1429" s="109"/>
      <c r="G1429" s="109"/>
      <c r="H1429" s="109"/>
      <c r="I1429" s="109"/>
      <c r="J1429" s="109"/>
      <c r="K1429" s="109"/>
      <c r="L1429" s="109"/>
      <c r="M1429" s="109"/>
      <c r="N1429" s="109"/>
      <c r="O1429" s="109"/>
      <c r="P1429" s="151" t="n">
        <f aca="false">SUM(D1429:O1429)</f>
        <v>0</v>
      </c>
    </row>
    <row r="1430" customFormat="false" ht="15" hidden="false" customHeight="false" outlineLevel="0" collapsed="false">
      <c r="A1430" s="136"/>
      <c r="B1430" s="137"/>
      <c r="C1430" s="138" t="n">
        <v>27</v>
      </c>
      <c r="D1430" s="153"/>
      <c r="E1430" s="109"/>
      <c r="F1430" s="109"/>
      <c r="G1430" s="109"/>
      <c r="H1430" s="109"/>
      <c r="I1430" s="109"/>
      <c r="J1430" s="109"/>
      <c r="K1430" s="109"/>
      <c r="L1430" s="109"/>
      <c r="M1430" s="109"/>
      <c r="N1430" s="109"/>
      <c r="O1430" s="109"/>
      <c r="P1430" s="151" t="n">
        <f aca="false">SUM(D1430:O1430)</f>
        <v>0</v>
      </c>
    </row>
    <row r="1431" customFormat="false" ht="15" hidden="false" customHeight="true" outlineLevel="0" collapsed="false">
      <c r="A1431" s="136" t="n">
        <v>583</v>
      </c>
      <c r="B1431" s="137" t="s">
        <v>923</v>
      </c>
      <c r="C1431" s="138" t="n">
        <v>11</v>
      </c>
      <c r="D1431" s="153"/>
      <c r="E1431" s="109"/>
      <c r="F1431" s="109"/>
      <c r="G1431" s="109"/>
      <c r="H1431" s="109"/>
      <c r="I1431" s="109"/>
      <c r="J1431" s="109"/>
      <c r="K1431" s="109"/>
      <c r="L1431" s="109"/>
      <c r="M1431" s="109"/>
      <c r="N1431" s="109"/>
      <c r="O1431" s="109"/>
      <c r="P1431" s="151" t="n">
        <f aca="false">SUM(D1431:O1431)</f>
        <v>0</v>
      </c>
    </row>
    <row r="1432" customFormat="false" ht="15" hidden="false" customHeight="false" outlineLevel="0" collapsed="false">
      <c r="A1432" s="136"/>
      <c r="B1432" s="137"/>
      <c r="C1432" s="138" t="n">
        <v>12</v>
      </c>
      <c r="D1432" s="153"/>
      <c r="E1432" s="109"/>
      <c r="F1432" s="109"/>
      <c r="G1432" s="109"/>
      <c r="H1432" s="109"/>
      <c r="I1432" s="109"/>
      <c r="J1432" s="109"/>
      <c r="K1432" s="109"/>
      <c r="L1432" s="109"/>
      <c r="M1432" s="109"/>
      <c r="N1432" s="109"/>
      <c r="O1432" s="109"/>
      <c r="P1432" s="151" t="n">
        <f aca="false">SUM(D1432:O1432)</f>
        <v>0</v>
      </c>
    </row>
    <row r="1433" customFormat="false" ht="15" hidden="false" customHeight="false" outlineLevel="0" collapsed="false">
      <c r="A1433" s="136"/>
      <c r="B1433" s="137"/>
      <c r="C1433" s="138" t="n">
        <v>14</v>
      </c>
      <c r="D1433" s="153"/>
      <c r="E1433" s="109"/>
      <c r="F1433" s="109"/>
      <c r="G1433" s="109"/>
      <c r="H1433" s="109"/>
      <c r="I1433" s="109"/>
      <c r="J1433" s="109"/>
      <c r="K1433" s="109"/>
      <c r="L1433" s="109"/>
      <c r="M1433" s="109"/>
      <c r="N1433" s="109"/>
      <c r="O1433" s="109"/>
      <c r="P1433" s="151" t="n">
        <f aca="false">SUM(D1433:O1433)</f>
        <v>0</v>
      </c>
    </row>
    <row r="1434" customFormat="false" ht="15" hidden="false" customHeight="false" outlineLevel="0" collapsed="false">
      <c r="A1434" s="136"/>
      <c r="B1434" s="137"/>
      <c r="C1434" s="138" t="n">
        <v>15</v>
      </c>
      <c r="D1434" s="153"/>
      <c r="E1434" s="109"/>
      <c r="F1434" s="109"/>
      <c r="G1434" s="109"/>
      <c r="H1434" s="109"/>
      <c r="I1434" s="109"/>
      <c r="J1434" s="109"/>
      <c r="K1434" s="109"/>
      <c r="L1434" s="109"/>
      <c r="M1434" s="109"/>
      <c r="N1434" s="109"/>
      <c r="O1434" s="109"/>
      <c r="P1434" s="151" t="n">
        <f aca="false">SUM(D1434:O1434)</f>
        <v>0</v>
      </c>
    </row>
    <row r="1435" customFormat="false" ht="15" hidden="false" customHeight="false" outlineLevel="0" collapsed="false">
      <c r="A1435" s="136"/>
      <c r="B1435" s="137"/>
      <c r="C1435" s="138" t="n">
        <v>16</v>
      </c>
      <c r="D1435" s="153"/>
      <c r="E1435" s="109"/>
      <c r="F1435" s="109"/>
      <c r="G1435" s="109"/>
      <c r="H1435" s="109"/>
      <c r="I1435" s="109"/>
      <c r="J1435" s="109"/>
      <c r="K1435" s="109"/>
      <c r="L1435" s="109"/>
      <c r="M1435" s="109"/>
      <c r="N1435" s="109"/>
      <c r="O1435" s="109"/>
      <c r="P1435" s="151" t="n">
        <f aca="false">SUM(D1435:O1435)</f>
        <v>0</v>
      </c>
    </row>
    <row r="1436" customFormat="false" ht="15" hidden="false" customHeight="false" outlineLevel="0" collapsed="false">
      <c r="A1436" s="136"/>
      <c r="B1436" s="137"/>
      <c r="C1436" s="138" t="n">
        <v>17</v>
      </c>
      <c r="D1436" s="153"/>
      <c r="E1436" s="109"/>
      <c r="F1436" s="109"/>
      <c r="G1436" s="109"/>
      <c r="H1436" s="109"/>
      <c r="I1436" s="109"/>
      <c r="J1436" s="109"/>
      <c r="K1436" s="109"/>
      <c r="L1436" s="109"/>
      <c r="M1436" s="109"/>
      <c r="N1436" s="109"/>
      <c r="O1436" s="109"/>
      <c r="P1436" s="151" t="n">
        <f aca="false">SUM(D1436:O1436)</f>
        <v>0</v>
      </c>
    </row>
    <row r="1437" customFormat="false" ht="15" hidden="false" customHeight="false" outlineLevel="0" collapsed="false">
      <c r="A1437" s="136"/>
      <c r="B1437" s="137"/>
      <c r="C1437" s="138" t="n">
        <v>25</v>
      </c>
      <c r="D1437" s="153"/>
      <c r="E1437" s="109"/>
      <c r="F1437" s="109"/>
      <c r="G1437" s="109"/>
      <c r="H1437" s="109"/>
      <c r="I1437" s="109"/>
      <c r="J1437" s="109"/>
      <c r="K1437" s="109"/>
      <c r="L1437" s="109"/>
      <c r="M1437" s="109"/>
      <c r="N1437" s="109"/>
      <c r="O1437" s="109"/>
      <c r="P1437" s="151" t="n">
        <f aca="false">SUM(D1437:O1437)</f>
        <v>0</v>
      </c>
    </row>
    <row r="1438" customFormat="false" ht="15" hidden="false" customHeight="false" outlineLevel="0" collapsed="false">
      <c r="A1438" s="136"/>
      <c r="B1438" s="137"/>
      <c r="C1438" s="138" t="n">
        <v>26</v>
      </c>
      <c r="D1438" s="153"/>
      <c r="E1438" s="109"/>
      <c r="F1438" s="109"/>
      <c r="G1438" s="109"/>
      <c r="H1438" s="109"/>
      <c r="I1438" s="109"/>
      <c r="J1438" s="109"/>
      <c r="K1438" s="109"/>
      <c r="L1438" s="109"/>
      <c r="M1438" s="109"/>
      <c r="N1438" s="109"/>
      <c r="O1438" s="109"/>
      <c r="P1438" s="151" t="n">
        <f aca="false">SUM(D1438:O1438)</f>
        <v>0</v>
      </c>
    </row>
    <row r="1439" customFormat="false" ht="15" hidden="false" customHeight="false" outlineLevel="0" collapsed="false">
      <c r="A1439" s="136"/>
      <c r="B1439" s="137"/>
      <c r="C1439" s="138" t="n">
        <v>27</v>
      </c>
      <c r="D1439" s="153"/>
      <c r="E1439" s="109"/>
      <c r="F1439" s="109"/>
      <c r="G1439" s="109"/>
      <c r="H1439" s="109"/>
      <c r="I1439" s="109"/>
      <c r="J1439" s="109"/>
      <c r="K1439" s="109"/>
      <c r="L1439" s="109"/>
      <c r="M1439" s="109"/>
      <c r="N1439" s="109"/>
      <c r="O1439" s="109"/>
      <c r="P1439" s="151" t="n">
        <f aca="false">SUM(D1439:O1439)</f>
        <v>0</v>
      </c>
    </row>
    <row r="1440" customFormat="false" ht="15" hidden="false" customHeight="true" outlineLevel="0" collapsed="false">
      <c r="A1440" s="136" t="n">
        <v>589</v>
      </c>
      <c r="B1440" s="137" t="s">
        <v>924</v>
      </c>
      <c r="C1440" s="138" t="n">
        <v>11</v>
      </c>
      <c r="D1440" s="153"/>
      <c r="E1440" s="109"/>
      <c r="F1440" s="109"/>
      <c r="G1440" s="109"/>
      <c r="H1440" s="109"/>
      <c r="I1440" s="109"/>
      <c r="J1440" s="109"/>
      <c r="K1440" s="109"/>
      <c r="L1440" s="109"/>
      <c r="M1440" s="109"/>
      <c r="N1440" s="109"/>
      <c r="O1440" s="109"/>
      <c r="P1440" s="151" t="n">
        <f aca="false">SUM(D1440:O1440)</f>
        <v>0</v>
      </c>
    </row>
    <row r="1441" customFormat="false" ht="15" hidden="false" customHeight="false" outlineLevel="0" collapsed="false">
      <c r="A1441" s="136"/>
      <c r="B1441" s="137"/>
      <c r="C1441" s="138" t="n">
        <v>12</v>
      </c>
      <c r="D1441" s="153"/>
      <c r="E1441" s="109"/>
      <c r="F1441" s="109"/>
      <c r="G1441" s="109"/>
      <c r="H1441" s="109"/>
      <c r="I1441" s="109"/>
      <c r="J1441" s="109"/>
      <c r="K1441" s="109"/>
      <c r="L1441" s="109"/>
      <c r="M1441" s="109"/>
      <c r="N1441" s="109"/>
      <c r="O1441" s="109"/>
      <c r="P1441" s="151" t="n">
        <f aca="false">SUM(D1441:O1441)</f>
        <v>0</v>
      </c>
    </row>
    <row r="1442" customFormat="false" ht="15" hidden="false" customHeight="false" outlineLevel="0" collapsed="false">
      <c r="A1442" s="136"/>
      <c r="B1442" s="137"/>
      <c r="C1442" s="138" t="n">
        <v>14</v>
      </c>
      <c r="D1442" s="153"/>
      <c r="E1442" s="109"/>
      <c r="F1442" s="109"/>
      <c r="G1442" s="109"/>
      <c r="H1442" s="109"/>
      <c r="I1442" s="109"/>
      <c r="J1442" s="109"/>
      <c r="K1442" s="109"/>
      <c r="L1442" s="109"/>
      <c r="M1442" s="109"/>
      <c r="N1442" s="109"/>
      <c r="O1442" s="109"/>
      <c r="P1442" s="151" t="n">
        <f aca="false">SUM(D1442:O1442)</f>
        <v>0</v>
      </c>
    </row>
    <row r="1443" customFormat="false" ht="15" hidden="false" customHeight="false" outlineLevel="0" collapsed="false">
      <c r="A1443" s="136"/>
      <c r="B1443" s="137"/>
      <c r="C1443" s="138" t="n">
        <v>15</v>
      </c>
      <c r="D1443" s="153"/>
      <c r="E1443" s="109"/>
      <c r="F1443" s="109"/>
      <c r="G1443" s="109"/>
      <c r="H1443" s="109"/>
      <c r="I1443" s="109"/>
      <c r="J1443" s="109"/>
      <c r="K1443" s="109"/>
      <c r="L1443" s="109"/>
      <c r="M1443" s="109"/>
      <c r="N1443" s="109"/>
      <c r="O1443" s="109"/>
      <c r="P1443" s="151" t="n">
        <f aca="false">SUM(D1443:O1443)</f>
        <v>0</v>
      </c>
    </row>
    <row r="1444" customFormat="false" ht="15" hidden="false" customHeight="false" outlineLevel="0" collapsed="false">
      <c r="A1444" s="136"/>
      <c r="B1444" s="137"/>
      <c r="C1444" s="138" t="n">
        <v>16</v>
      </c>
      <c r="D1444" s="153"/>
      <c r="E1444" s="109"/>
      <c r="F1444" s="109"/>
      <c r="G1444" s="109"/>
      <c r="H1444" s="109"/>
      <c r="I1444" s="109"/>
      <c r="J1444" s="109"/>
      <c r="K1444" s="109"/>
      <c r="L1444" s="109"/>
      <c r="M1444" s="109"/>
      <c r="N1444" s="109"/>
      <c r="O1444" s="109"/>
      <c r="P1444" s="151" t="n">
        <f aca="false">SUM(D1444:O1444)</f>
        <v>0</v>
      </c>
    </row>
    <row r="1445" customFormat="false" ht="15" hidden="false" customHeight="false" outlineLevel="0" collapsed="false">
      <c r="A1445" s="136"/>
      <c r="B1445" s="137"/>
      <c r="C1445" s="138" t="n">
        <v>17</v>
      </c>
      <c r="D1445" s="153"/>
      <c r="E1445" s="109"/>
      <c r="F1445" s="109"/>
      <c r="G1445" s="109"/>
      <c r="H1445" s="109"/>
      <c r="I1445" s="109"/>
      <c r="J1445" s="109"/>
      <c r="K1445" s="109"/>
      <c r="L1445" s="109"/>
      <c r="M1445" s="109"/>
      <c r="N1445" s="109"/>
      <c r="O1445" s="109"/>
      <c r="P1445" s="151" t="n">
        <f aca="false">SUM(D1445:O1445)</f>
        <v>0</v>
      </c>
    </row>
    <row r="1446" customFormat="false" ht="15" hidden="false" customHeight="false" outlineLevel="0" collapsed="false">
      <c r="A1446" s="136"/>
      <c r="B1446" s="137"/>
      <c r="C1446" s="138" t="n">
        <v>25</v>
      </c>
      <c r="D1446" s="153"/>
      <c r="E1446" s="109"/>
      <c r="F1446" s="109"/>
      <c r="G1446" s="109"/>
      <c r="H1446" s="109"/>
      <c r="I1446" s="109"/>
      <c r="J1446" s="109"/>
      <c r="K1446" s="109"/>
      <c r="L1446" s="109"/>
      <c r="M1446" s="109"/>
      <c r="N1446" s="109"/>
      <c r="O1446" s="109"/>
      <c r="P1446" s="151" t="n">
        <f aca="false">SUM(D1446:O1446)</f>
        <v>0</v>
      </c>
    </row>
    <row r="1447" customFormat="false" ht="15" hidden="false" customHeight="false" outlineLevel="0" collapsed="false">
      <c r="A1447" s="136"/>
      <c r="B1447" s="137"/>
      <c r="C1447" s="138" t="n">
        <v>26</v>
      </c>
      <c r="D1447" s="153"/>
      <c r="E1447" s="109"/>
      <c r="F1447" s="109"/>
      <c r="G1447" s="109"/>
      <c r="H1447" s="109"/>
      <c r="I1447" s="109"/>
      <c r="J1447" s="109"/>
      <c r="K1447" s="109"/>
      <c r="L1447" s="109"/>
      <c r="M1447" s="109"/>
      <c r="N1447" s="109"/>
      <c r="O1447" s="109"/>
      <c r="P1447" s="151" t="n">
        <f aca="false">SUM(D1447:O1447)</f>
        <v>0</v>
      </c>
    </row>
    <row r="1448" customFormat="false" ht="15" hidden="false" customHeight="false" outlineLevel="0" collapsed="false">
      <c r="A1448" s="136"/>
      <c r="B1448" s="137"/>
      <c r="C1448" s="138" t="n">
        <v>27</v>
      </c>
      <c r="D1448" s="153"/>
      <c r="E1448" s="109"/>
      <c r="F1448" s="109"/>
      <c r="G1448" s="109"/>
      <c r="H1448" s="109"/>
      <c r="I1448" s="109"/>
      <c r="J1448" s="109"/>
      <c r="K1448" s="109"/>
      <c r="L1448" s="109"/>
      <c r="M1448" s="109"/>
      <c r="N1448" s="109"/>
      <c r="O1448" s="109"/>
      <c r="P1448" s="151" t="n">
        <f aca="false">SUM(D1448:O1448)</f>
        <v>0</v>
      </c>
    </row>
    <row r="1449" customFormat="false" ht="15" hidden="false" customHeight="true" outlineLevel="0" collapsed="false">
      <c r="A1449" s="133" t="n">
        <v>5900</v>
      </c>
      <c r="B1449" s="134" t="s">
        <v>925</v>
      </c>
      <c r="C1449" s="134"/>
      <c r="D1449" s="135" t="n">
        <f aca="false">SUM(D1450:D1530)</f>
        <v>0</v>
      </c>
      <c r="E1449" s="135" t="n">
        <f aca="false">SUM(E1450:E1530)</f>
        <v>0</v>
      </c>
      <c r="F1449" s="135" t="n">
        <f aca="false">SUM(F1450:F1530)</f>
        <v>0</v>
      </c>
      <c r="G1449" s="135" t="n">
        <f aca="false">SUM(G1450:G1530)</f>
        <v>0</v>
      </c>
      <c r="H1449" s="135" t="n">
        <f aca="false">SUM(H1450:H1530)</f>
        <v>0</v>
      </c>
      <c r="I1449" s="135" t="n">
        <f aca="false">SUM(I1450:I1530)</f>
        <v>0</v>
      </c>
      <c r="J1449" s="135" t="n">
        <f aca="false">SUM(J1450:J1530)</f>
        <v>0</v>
      </c>
      <c r="K1449" s="135" t="n">
        <f aca="false">SUM(K1450:K1530)</f>
        <v>0</v>
      </c>
      <c r="L1449" s="135" t="n">
        <f aca="false">SUM(L1450:L1530)</f>
        <v>0</v>
      </c>
      <c r="M1449" s="135" t="n">
        <f aca="false">SUM(M1450:M1530)</f>
        <v>0</v>
      </c>
      <c r="N1449" s="135" t="n">
        <f aca="false">SUM(N1450:N1530)</f>
        <v>0</v>
      </c>
      <c r="O1449" s="135" t="n">
        <f aca="false">SUM(O1450:O1530)</f>
        <v>0</v>
      </c>
      <c r="P1449" s="135" t="n">
        <f aca="false">SUM(P1450:P1530)</f>
        <v>0</v>
      </c>
    </row>
    <row r="1450" customFormat="false" ht="15" hidden="false" customHeight="true" outlineLevel="0" collapsed="false">
      <c r="A1450" s="136" t="n">
        <v>591</v>
      </c>
      <c r="B1450" s="137" t="s">
        <v>926</v>
      </c>
      <c r="C1450" s="138" t="n">
        <v>11</v>
      </c>
      <c r="D1450" s="153"/>
      <c r="E1450" s="109"/>
      <c r="F1450" s="109"/>
      <c r="G1450" s="109"/>
      <c r="H1450" s="109"/>
      <c r="I1450" s="109"/>
      <c r="J1450" s="109"/>
      <c r="K1450" s="109"/>
      <c r="L1450" s="109"/>
      <c r="M1450" s="109"/>
      <c r="N1450" s="109"/>
      <c r="O1450" s="109"/>
      <c r="P1450" s="151" t="n">
        <f aca="false">SUM(D1450:O1450)</f>
        <v>0</v>
      </c>
    </row>
    <row r="1451" customFormat="false" ht="15" hidden="false" customHeight="false" outlineLevel="0" collapsed="false">
      <c r="A1451" s="136"/>
      <c r="B1451" s="137"/>
      <c r="C1451" s="138" t="n">
        <v>12</v>
      </c>
      <c r="D1451" s="153"/>
      <c r="E1451" s="109"/>
      <c r="F1451" s="109"/>
      <c r="G1451" s="109"/>
      <c r="H1451" s="109"/>
      <c r="I1451" s="109"/>
      <c r="J1451" s="109"/>
      <c r="K1451" s="109"/>
      <c r="L1451" s="109"/>
      <c r="M1451" s="109"/>
      <c r="N1451" s="109"/>
      <c r="O1451" s="109"/>
      <c r="P1451" s="151" t="n">
        <f aca="false">SUM(D1451:O1451)</f>
        <v>0</v>
      </c>
    </row>
    <row r="1452" customFormat="false" ht="15" hidden="false" customHeight="false" outlineLevel="0" collapsed="false">
      <c r="A1452" s="136"/>
      <c r="B1452" s="137"/>
      <c r="C1452" s="138" t="n">
        <v>14</v>
      </c>
      <c r="D1452" s="153"/>
      <c r="E1452" s="109"/>
      <c r="F1452" s="109"/>
      <c r="G1452" s="109"/>
      <c r="H1452" s="109"/>
      <c r="I1452" s="109"/>
      <c r="J1452" s="109"/>
      <c r="K1452" s="109"/>
      <c r="L1452" s="109"/>
      <c r="M1452" s="109"/>
      <c r="N1452" s="109"/>
      <c r="O1452" s="109"/>
      <c r="P1452" s="151" t="n">
        <f aca="false">SUM(D1452:O1452)</f>
        <v>0</v>
      </c>
    </row>
    <row r="1453" customFormat="false" ht="15" hidden="false" customHeight="false" outlineLevel="0" collapsed="false">
      <c r="A1453" s="136"/>
      <c r="B1453" s="137"/>
      <c r="C1453" s="138" t="n">
        <v>15</v>
      </c>
      <c r="D1453" s="153"/>
      <c r="E1453" s="109"/>
      <c r="F1453" s="109"/>
      <c r="G1453" s="109"/>
      <c r="H1453" s="109"/>
      <c r="I1453" s="109"/>
      <c r="J1453" s="109"/>
      <c r="K1453" s="109"/>
      <c r="L1453" s="109"/>
      <c r="M1453" s="109"/>
      <c r="N1453" s="109"/>
      <c r="O1453" s="109"/>
      <c r="P1453" s="151" t="n">
        <f aca="false">SUM(D1453:O1453)</f>
        <v>0</v>
      </c>
    </row>
    <row r="1454" customFormat="false" ht="15" hidden="false" customHeight="false" outlineLevel="0" collapsed="false">
      <c r="A1454" s="136"/>
      <c r="B1454" s="137"/>
      <c r="C1454" s="138" t="n">
        <v>16</v>
      </c>
      <c r="D1454" s="153"/>
      <c r="E1454" s="109"/>
      <c r="F1454" s="109"/>
      <c r="G1454" s="109"/>
      <c r="H1454" s="109"/>
      <c r="I1454" s="109"/>
      <c r="J1454" s="109"/>
      <c r="K1454" s="109"/>
      <c r="L1454" s="109"/>
      <c r="M1454" s="109"/>
      <c r="N1454" s="109"/>
      <c r="O1454" s="109"/>
      <c r="P1454" s="151" t="n">
        <f aca="false">SUM(D1454:O1454)</f>
        <v>0</v>
      </c>
    </row>
    <row r="1455" customFormat="false" ht="15" hidden="false" customHeight="false" outlineLevel="0" collapsed="false">
      <c r="A1455" s="136"/>
      <c r="B1455" s="137"/>
      <c r="C1455" s="138" t="n">
        <v>17</v>
      </c>
      <c r="D1455" s="153"/>
      <c r="E1455" s="109"/>
      <c r="F1455" s="109"/>
      <c r="G1455" s="109"/>
      <c r="H1455" s="109"/>
      <c r="I1455" s="109"/>
      <c r="J1455" s="109"/>
      <c r="K1455" s="109"/>
      <c r="L1455" s="109"/>
      <c r="M1455" s="109"/>
      <c r="N1455" s="109"/>
      <c r="O1455" s="109"/>
      <c r="P1455" s="151" t="n">
        <f aca="false">SUM(D1455:O1455)</f>
        <v>0</v>
      </c>
    </row>
    <row r="1456" customFormat="false" ht="15" hidden="false" customHeight="false" outlineLevel="0" collapsed="false">
      <c r="A1456" s="136"/>
      <c r="B1456" s="137"/>
      <c r="C1456" s="138" t="n">
        <v>25</v>
      </c>
      <c r="D1456" s="153"/>
      <c r="E1456" s="109"/>
      <c r="F1456" s="109"/>
      <c r="G1456" s="109"/>
      <c r="H1456" s="109"/>
      <c r="I1456" s="109"/>
      <c r="J1456" s="109"/>
      <c r="K1456" s="109"/>
      <c r="L1456" s="109"/>
      <c r="M1456" s="109"/>
      <c r="N1456" s="109"/>
      <c r="O1456" s="109"/>
      <c r="P1456" s="151" t="n">
        <f aca="false">SUM(D1456:O1456)</f>
        <v>0</v>
      </c>
    </row>
    <row r="1457" customFormat="false" ht="15" hidden="false" customHeight="false" outlineLevel="0" collapsed="false">
      <c r="A1457" s="136"/>
      <c r="B1457" s="137"/>
      <c r="C1457" s="138" t="n">
        <v>26</v>
      </c>
      <c r="D1457" s="153"/>
      <c r="E1457" s="109"/>
      <c r="F1457" s="109"/>
      <c r="G1457" s="109"/>
      <c r="H1457" s="109"/>
      <c r="I1457" s="109"/>
      <c r="J1457" s="109"/>
      <c r="K1457" s="109"/>
      <c r="L1457" s="109"/>
      <c r="M1457" s="109"/>
      <c r="N1457" s="109"/>
      <c r="O1457" s="109"/>
      <c r="P1457" s="151" t="n">
        <f aca="false">SUM(D1457:O1457)</f>
        <v>0</v>
      </c>
    </row>
    <row r="1458" customFormat="false" ht="15" hidden="false" customHeight="false" outlineLevel="0" collapsed="false">
      <c r="A1458" s="136"/>
      <c r="B1458" s="137"/>
      <c r="C1458" s="138" t="n">
        <v>27</v>
      </c>
      <c r="D1458" s="153"/>
      <c r="E1458" s="109"/>
      <c r="F1458" s="109"/>
      <c r="G1458" s="109"/>
      <c r="H1458" s="109"/>
      <c r="I1458" s="109"/>
      <c r="J1458" s="109"/>
      <c r="K1458" s="109"/>
      <c r="L1458" s="109"/>
      <c r="M1458" s="109"/>
      <c r="N1458" s="109"/>
      <c r="O1458" s="109"/>
      <c r="P1458" s="151" t="n">
        <f aca="false">SUM(D1458:O1458)</f>
        <v>0</v>
      </c>
    </row>
    <row r="1459" customFormat="false" ht="15" hidden="false" customHeight="true" outlineLevel="0" collapsed="false">
      <c r="A1459" s="136" t="n">
        <v>592</v>
      </c>
      <c r="B1459" s="137" t="s">
        <v>927</v>
      </c>
      <c r="C1459" s="138" t="n">
        <v>11</v>
      </c>
      <c r="D1459" s="153"/>
      <c r="E1459" s="109"/>
      <c r="F1459" s="109"/>
      <c r="G1459" s="109"/>
      <c r="H1459" s="109"/>
      <c r="I1459" s="109"/>
      <c r="J1459" s="109"/>
      <c r="K1459" s="109"/>
      <c r="L1459" s="109"/>
      <c r="M1459" s="109"/>
      <c r="N1459" s="109"/>
      <c r="O1459" s="109"/>
      <c r="P1459" s="151" t="n">
        <f aca="false">SUM(D1459:O1459)</f>
        <v>0</v>
      </c>
    </row>
    <row r="1460" customFormat="false" ht="15" hidden="false" customHeight="false" outlineLevel="0" collapsed="false">
      <c r="A1460" s="136"/>
      <c r="B1460" s="137"/>
      <c r="C1460" s="138" t="n">
        <v>12</v>
      </c>
      <c r="D1460" s="153"/>
      <c r="E1460" s="109"/>
      <c r="F1460" s="109"/>
      <c r="G1460" s="109"/>
      <c r="H1460" s="109"/>
      <c r="I1460" s="109"/>
      <c r="J1460" s="109"/>
      <c r="K1460" s="109"/>
      <c r="L1460" s="109"/>
      <c r="M1460" s="109"/>
      <c r="N1460" s="109"/>
      <c r="O1460" s="109"/>
      <c r="P1460" s="151" t="n">
        <f aca="false">SUM(D1460:O1460)</f>
        <v>0</v>
      </c>
    </row>
    <row r="1461" customFormat="false" ht="15" hidden="false" customHeight="false" outlineLevel="0" collapsed="false">
      <c r="A1461" s="136"/>
      <c r="B1461" s="137"/>
      <c r="C1461" s="138" t="n">
        <v>14</v>
      </c>
      <c r="D1461" s="153"/>
      <c r="E1461" s="109"/>
      <c r="F1461" s="109"/>
      <c r="G1461" s="109"/>
      <c r="H1461" s="109"/>
      <c r="I1461" s="109"/>
      <c r="J1461" s="109"/>
      <c r="K1461" s="109"/>
      <c r="L1461" s="109"/>
      <c r="M1461" s="109"/>
      <c r="N1461" s="109"/>
      <c r="O1461" s="109"/>
      <c r="P1461" s="151" t="n">
        <f aca="false">SUM(D1461:O1461)</f>
        <v>0</v>
      </c>
    </row>
    <row r="1462" customFormat="false" ht="15" hidden="false" customHeight="false" outlineLevel="0" collapsed="false">
      <c r="A1462" s="136"/>
      <c r="B1462" s="137"/>
      <c r="C1462" s="138" t="n">
        <v>15</v>
      </c>
      <c r="D1462" s="153"/>
      <c r="E1462" s="109"/>
      <c r="F1462" s="109"/>
      <c r="G1462" s="109"/>
      <c r="H1462" s="109"/>
      <c r="I1462" s="109"/>
      <c r="J1462" s="109"/>
      <c r="K1462" s="109"/>
      <c r="L1462" s="109"/>
      <c r="M1462" s="109"/>
      <c r="N1462" s="109"/>
      <c r="O1462" s="109"/>
      <c r="P1462" s="151" t="n">
        <f aca="false">SUM(D1462:O1462)</f>
        <v>0</v>
      </c>
    </row>
    <row r="1463" customFormat="false" ht="15" hidden="false" customHeight="false" outlineLevel="0" collapsed="false">
      <c r="A1463" s="136"/>
      <c r="B1463" s="137"/>
      <c r="C1463" s="138" t="n">
        <v>16</v>
      </c>
      <c r="D1463" s="153"/>
      <c r="E1463" s="109"/>
      <c r="F1463" s="109"/>
      <c r="G1463" s="109"/>
      <c r="H1463" s="109"/>
      <c r="I1463" s="109"/>
      <c r="J1463" s="109"/>
      <c r="K1463" s="109"/>
      <c r="L1463" s="109"/>
      <c r="M1463" s="109"/>
      <c r="N1463" s="109"/>
      <c r="O1463" s="109"/>
      <c r="P1463" s="151" t="n">
        <f aca="false">SUM(D1463:O1463)</f>
        <v>0</v>
      </c>
    </row>
    <row r="1464" customFormat="false" ht="15" hidden="false" customHeight="false" outlineLevel="0" collapsed="false">
      <c r="A1464" s="136"/>
      <c r="B1464" s="137"/>
      <c r="C1464" s="138" t="n">
        <v>17</v>
      </c>
      <c r="D1464" s="153"/>
      <c r="E1464" s="109"/>
      <c r="F1464" s="109"/>
      <c r="G1464" s="109"/>
      <c r="H1464" s="109"/>
      <c r="I1464" s="109"/>
      <c r="J1464" s="109"/>
      <c r="K1464" s="109"/>
      <c r="L1464" s="109"/>
      <c r="M1464" s="109"/>
      <c r="N1464" s="109"/>
      <c r="O1464" s="109"/>
      <c r="P1464" s="151" t="n">
        <f aca="false">SUM(D1464:O1464)</f>
        <v>0</v>
      </c>
    </row>
    <row r="1465" customFormat="false" ht="15" hidden="false" customHeight="false" outlineLevel="0" collapsed="false">
      <c r="A1465" s="136"/>
      <c r="B1465" s="137"/>
      <c r="C1465" s="138" t="n">
        <v>25</v>
      </c>
      <c r="D1465" s="153"/>
      <c r="E1465" s="109"/>
      <c r="F1465" s="109"/>
      <c r="G1465" s="109"/>
      <c r="H1465" s="109"/>
      <c r="I1465" s="109"/>
      <c r="J1465" s="109"/>
      <c r="K1465" s="109"/>
      <c r="L1465" s="109"/>
      <c r="M1465" s="109"/>
      <c r="N1465" s="109"/>
      <c r="O1465" s="109"/>
      <c r="P1465" s="151" t="n">
        <f aca="false">SUM(D1465:O1465)</f>
        <v>0</v>
      </c>
    </row>
    <row r="1466" customFormat="false" ht="15" hidden="false" customHeight="false" outlineLevel="0" collapsed="false">
      <c r="A1466" s="136"/>
      <c r="B1466" s="137"/>
      <c r="C1466" s="138" t="n">
        <v>26</v>
      </c>
      <c r="D1466" s="153"/>
      <c r="E1466" s="109"/>
      <c r="F1466" s="109"/>
      <c r="G1466" s="109"/>
      <c r="H1466" s="109"/>
      <c r="I1466" s="109"/>
      <c r="J1466" s="109"/>
      <c r="K1466" s="109"/>
      <c r="L1466" s="109"/>
      <c r="M1466" s="109"/>
      <c r="N1466" s="109"/>
      <c r="O1466" s="109"/>
      <c r="P1466" s="151" t="n">
        <f aca="false">SUM(D1466:O1466)</f>
        <v>0</v>
      </c>
    </row>
    <row r="1467" customFormat="false" ht="15" hidden="false" customHeight="false" outlineLevel="0" collapsed="false">
      <c r="A1467" s="136"/>
      <c r="B1467" s="137"/>
      <c r="C1467" s="138" t="n">
        <v>27</v>
      </c>
      <c r="D1467" s="153"/>
      <c r="E1467" s="109"/>
      <c r="F1467" s="109"/>
      <c r="G1467" s="109"/>
      <c r="H1467" s="109"/>
      <c r="I1467" s="109"/>
      <c r="J1467" s="109"/>
      <c r="K1467" s="109"/>
      <c r="L1467" s="109"/>
      <c r="M1467" s="109"/>
      <c r="N1467" s="109"/>
      <c r="O1467" s="109"/>
      <c r="P1467" s="151" t="n">
        <f aca="false">SUM(D1467:O1467)</f>
        <v>0</v>
      </c>
    </row>
    <row r="1468" customFormat="false" ht="15" hidden="false" customHeight="true" outlineLevel="0" collapsed="false">
      <c r="A1468" s="136" t="n">
        <v>593</v>
      </c>
      <c r="B1468" s="137" t="s">
        <v>928</v>
      </c>
      <c r="C1468" s="138" t="n">
        <v>11</v>
      </c>
      <c r="D1468" s="153"/>
      <c r="E1468" s="109"/>
      <c r="F1468" s="109"/>
      <c r="G1468" s="109"/>
      <c r="H1468" s="109"/>
      <c r="I1468" s="109"/>
      <c r="J1468" s="109"/>
      <c r="K1468" s="109"/>
      <c r="L1468" s="109"/>
      <c r="M1468" s="109"/>
      <c r="N1468" s="109"/>
      <c r="O1468" s="109"/>
      <c r="P1468" s="151" t="n">
        <f aca="false">SUM(D1468:O1468)</f>
        <v>0</v>
      </c>
    </row>
    <row r="1469" customFormat="false" ht="15" hidden="false" customHeight="false" outlineLevel="0" collapsed="false">
      <c r="A1469" s="136"/>
      <c r="B1469" s="137"/>
      <c r="C1469" s="138" t="n">
        <v>12</v>
      </c>
      <c r="D1469" s="153"/>
      <c r="E1469" s="109"/>
      <c r="F1469" s="109"/>
      <c r="G1469" s="109"/>
      <c r="H1469" s="109"/>
      <c r="I1469" s="109"/>
      <c r="J1469" s="109"/>
      <c r="K1469" s="109"/>
      <c r="L1469" s="109"/>
      <c r="M1469" s="109"/>
      <c r="N1469" s="109"/>
      <c r="O1469" s="109"/>
      <c r="P1469" s="151" t="n">
        <f aca="false">SUM(D1469:O1469)</f>
        <v>0</v>
      </c>
    </row>
    <row r="1470" customFormat="false" ht="15" hidden="false" customHeight="false" outlineLevel="0" collapsed="false">
      <c r="A1470" s="136"/>
      <c r="B1470" s="137"/>
      <c r="C1470" s="138" t="n">
        <v>14</v>
      </c>
      <c r="D1470" s="153"/>
      <c r="E1470" s="109"/>
      <c r="F1470" s="109"/>
      <c r="G1470" s="109"/>
      <c r="H1470" s="109"/>
      <c r="I1470" s="109"/>
      <c r="J1470" s="109"/>
      <c r="K1470" s="109"/>
      <c r="L1470" s="109"/>
      <c r="M1470" s="109"/>
      <c r="N1470" s="109"/>
      <c r="O1470" s="109"/>
      <c r="P1470" s="151" t="n">
        <f aca="false">SUM(D1470:O1470)</f>
        <v>0</v>
      </c>
    </row>
    <row r="1471" customFormat="false" ht="15" hidden="false" customHeight="false" outlineLevel="0" collapsed="false">
      <c r="A1471" s="136"/>
      <c r="B1471" s="137"/>
      <c r="C1471" s="138" t="n">
        <v>15</v>
      </c>
      <c r="D1471" s="153"/>
      <c r="E1471" s="109"/>
      <c r="F1471" s="109"/>
      <c r="G1471" s="109"/>
      <c r="H1471" s="109"/>
      <c r="I1471" s="109"/>
      <c r="J1471" s="109"/>
      <c r="K1471" s="109"/>
      <c r="L1471" s="109"/>
      <c r="M1471" s="109"/>
      <c r="N1471" s="109"/>
      <c r="O1471" s="109"/>
      <c r="P1471" s="151" t="n">
        <f aca="false">SUM(D1471:O1471)</f>
        <v>0</v>
      </c>
    </row>
    <row r="1472" customFormat="false" ht="15" hidden="false" customHeight="false" outlineLevel="0" collapsed="false">
      <c r="A1472" s="136"/>
      <c r="B1472" s="137"/>
      <c r="C1472" s="138" t="n">
        <v>16</v>
      </c>
      <c r="D1472" s="153"/>
      <c r="E1472" s="109"/>
      <c r="F1472" s="109"/>
      <c r="G1472" s="109"/>
      <c r="H1472" s="109"/>
      <c r="I1472" s="109"/>
      <c r="J1472" s="109"/>
      <c r="K1472" s="109"/>
      <c r="L1472" s="109"/>
      <c r="M1472" s="109"/>
      <c r="N1472" s="109"/>
      <c r="O1472" s="109"/>
      <c r="P1472" s="151" t="n">
        <f aca="false">SUM(D1472:O1472)</f>
        <v>0</v>
      </c>
    </row>
    <row r="1473" customFormat="false" ht="15" hidden="false" customHeight="false" outlineLevel="0" collapsed="false">
      <c r="A1473" s="136"/>
      <c r="B1473" s="137"/>
      <c r="C1473" s="138" t="n">
        <v>17</v>
      </c>
      <c r="D1473" s="153"/>
      <c r="E1473" s="109"/>
      <c r="F1473" s="109"/>
      <c r="G1473" s="109"/>
      <c r="H1473" s="109"/>
      <c r="I1473" s="109"/>
      <c r="J1473" s="109"/>
      <c r="K1473" s="109"/>
      <c r="L1473" s="109"/>
      <c r="M1473" s="109"/>
      <c r="N1473" s="109"/>
      <c r="O1473" s="109"/>
      <c r="P1473" s="151" t="n">
        <f aca="false">SUM(D1473:O1473)</f>
        <v>0</v>
      </c>
    </row>
    <row r="1474" customFormat="false" ht="15" hidden="false" customHeight="false" outlineLevel="0" collapsed="false">
      <c r="A1474" s="136"/>
      <c r="B1474" s="137"/>
      <c r="C1474" s="138" t="n">
        <v>25</v>
      </c>
      <c r="D1474" s="153"/>
      <c r="E1474" s="109"/>
      <c r="F1474" s="109"/>
      <c r="G1474" s="109"/>
      <c r="H1474" s="109"/>
      <c r="I1474" s="109"/>
      <c r="J1474" s="109"/>
      <c r="K1474" s="109"/>
      <c r="L1474" s="109"/>
      <c r="M1474" s="109"/>
      <c r="N1474" s="109"/>
      <c r="O1474" s="109"/>
      <c r="P1474" s="151" t="n">
        <f aca="false">SUM(D1474:O1474)</f>
        <v>0</v>
      </c>
    </row>
    <row r="1475" customFormat="false" ht="15" hidden="false" customHeight="false" outlineLevel="0" collapsed="false">
      <c r="A1475" s="136"/>
      <c r="B1475" s="137"/>
      <c r="C1475" s="138" t="n">
        <v>26</v>
      </c>
      <c r="D1475" s="153"/>
      <c r="E1475" s="109"/>
      <c r="F1475" s="109"/>
      <c r="G1475" s="109"/>
      <c r="H1475" s="109"/>
      <c r="I1475" s="109"/>
      <c r="J1475" s="109"/>
      <c r="K1475" s="109"/>
      <c r="L1475" s="109"/>
      <c r="M1475" s="109"/>
      <c r="N1475" s="109"/>
      <c r="O1475" s="109"/>
      <c r="P1475" s="151" t="n">
        <f aca="false">SUM(D1475:O1475)</f>
        <v>0</v>
      </c>
    </row>
    <row r="1476" customFormat="false" ht="15" hidden="false" customHeight="false" outlineLevel="0" collapsed="false">
      <c r="A1476" s="136"/>
      <c r="B1476" s="137"/>
      <c r="C1476" s="138" t="n">
        <v>27</v>
      </c>
      <c r="D1476" s="153"/>
      <c r="E1476" s="109"/>
      <c r="F1476" s="109"/>
      <c r="G1476" s="109"/>
      <c r="H1476" s="109"/>
      <c r="I1476" s="109"/>
      <c r="J1476" s="109"/>
      <c r="K1476" s="109"/>
      <c r="L1476" s="109"/>
      <c r="M1476" s="109"/>
      <c r="N1476" s="109"/>
      <c r="O1476" s="109"/>
      <c r="P1476" s="151" t="n">
        <f aca="false">SUM(D1476:O1476)</f>
        <v>0</v>
      </c>
    </row>
    <row r="1477" customFormat="false" ht="15" hidden="false" customHeight="true" outlineLevel="0" collapsed="false">
      <c r="A1477" s="136" t="n">
        <v>594</v>
      </c>
      <c r="B1477" s="137" t="s">
        <v>58</v>
      </c>
      <c r="C1477" s="138" t="n">
        <v>11</v>
      </c>
      <c r="D1477" s="153"/>
      <c r="E1477" s="109"/>
      <c r="F1477" s="109"/>
      <c r="G1477" s="109"/>
      <c r="H1477" s="109"/>
      <c r="I1477" s="109"/>
      <c r="J1477" s="109"/>
      <c r="K1477" s="109"/>
      <c r="L1477" s="109"/>
      <c r="M1477" s="109"/>
      <c r="N1477" s="109"/>
      <c r="O1477" s="109"/>
      <c r="P1477" s="151" t="n">
        <f aca="false">SUM(D1477:O1477)</f>
        <v>0</v>
      </c>
    </row>
    <row r="1478" customFormat="false" ht="15" hidden="false" customHeight="false" outlineLevel="0" collapsed="false">
      <c r="A1478" s="136"/>
      <c r="B1478" s="137"/>
      <c r="C1478" s="138" t="n">
        <v>12</v>
      </c>
      <c r="D1478" s="153"/>
      <c r="E1478" s="109"/>
      <c r="F1478" s="109"/>
      <c r="G1478" s="109"/>
      <c r="H1478" s="109"/>
      <c r="I1478" s="109"/>
      <c r="J1478" s="109"/>
      <c r="K1478" s="109"/>
      <c r="L1478" s="109"/>
      <c r="M1478" s="109"/>
      <c r="N1478" s="109"/>
      <c r="O1478" s="109"/>
      <c r="P1478" s="151" t="n">
        <f aca="false">SUM(D1478:O1478)</f>
        <v>0</v>
      </c>
    </row>
    <row r="1479" customFormat="false" ht="15" hidden="false" customHeight="false" outlineLevel="0" collapsed="false">
      <c r="A1479" s="136"/>
      <c r="B1479" s="137"/>
      <c r="C1479" s="138" t="n">
        <v>14</v>
      </c>
      <c r="D1479" s="153"/>
      <c r="E1479" s="109"/>
      <c r="F1479" s="109"/>
      <c r="G1479" s="109"/>
      <c r="H1479" s="109"/>
      <c r="I1479" s="109"/>
      <c r="J1479" s="109"/>
      <c r="K1479" s="109"/>
      <c r="L1479" s="109"/>
      <c r="M1479" s="109"/>
      <c r="N1479" s="109"/>
      <c r="O1479" s="109"/>
      <c r="P1479" s="151" t="n">
        <f aca="false">SUM(D1479:O1479)</f>
        <v>0</v>
      </c>
    </row>
    <row r="1480" customFormat="false" ht="15" hidden="false" customHeight="false" outlineLevel="0" collapsed="false">
      <c r="A1480" s="136"/>
      <c r="B1480" s="137"/>
      <c r="C1480" s="138" t="n">
        <v>15</v>
      </c>
      <c r="D1480" s="153"/>
      <c r="E1480" s="109"/>
      <c r="F1480" s="109"/>
      <c r="G1480" s="109"/>
      <c r="H1480" s="109"/>
      <c r="I1480" s="109"/>
      <c r="J1480" s="109"/>
      <c r="K1480" s="109"/>
      <c r="L1480" s="109"/>
      <c r="M1480" s="109"/>
      <c r="N1480" s="109"/>
      <c r="O1480" s="109"/>
      <c r="P1480" s="151" t="n">
        <f aca="false">SUM(D1480:O1480)</f>
        <v>0</v>
      </c>
    </row>
    <row r="1481" customFormat="false" ht="15" hidden="false" customHeight="false" outlineLevel="0" collapsed="false">
      <c r="A1481" s="136"/>
      <c r="B1481" s="137"/>
      <c r="C1481" s="138" t="n">
        <v>16</v>
      </c>
      <c r="D1481" s="153"/>
      <c r="E1481" s="109"/>
      <c r="F1481" s="109"/>
      <c r="G1481" s="109"/>
      <c r="H1481" s="109"/>
      <c r="I1481" s="109"/>
      <c r="J1481" s="109"/>
      <c r="K1481" s="109"/>
      <c r="L1481" s="109"/>
      <c r="M1481" s="109"/>
      <c r="N1481" s="109"/>
      <c r="O1481" s="109"/>
      <c r="P1481" s="151" t="n">
        <f aca="false">SUM(D1481:O1481)</f>
        <v>0</v>
      </c>
    </row>
    <row r="1482" customFormat="false" ht="15" hidden="false" customHeight="false" outlineLevel="0" collapsed="false">
      <c r="A1482" s="136"/>
      <c r="B1482" s="137"/>
      <c r="C1482" s="138" t="n">
        <v>17</v>
      </c>
      <c r="D1482" s="153"/>
      <c r="E1482" s="109"/>
      <c r="F1482" s="109"/>
      <c r="G1482" s="109"/>
      <c r="H1482" s="109"/>
      <c r="I1482" s="109"/>
      <c r="J1482" s="109"/>
      <c r="K1482" s="109"/>
      <c r="L1482" s="109"/>
      <c r="M1482" s="109"/>
      <c r="N1482" s="109"/>
      <c r="O1482" s="109"/>
      <c r="P1482" s="151" t="n">
        <f aca="false">SUM(D1482:O1482)</f>
        <v>0</v>
      </c>
    </row>
    <row r="1483" customFormat="false" ht="15" hidden="false" customHeight="false" outlineLevel="0" collapsed="false">
      <c r="A1483" s="136"/>
      <c r="B1483" s="137"/>
      <c r="C1483" s="138" t="n">
        <v>25</v>
      </c>
      <c r="D1483" s="153"/>
      <c r="E1483" s="109"/>
      <c r="F1483" s="109"/>
      <c r="G1483" s="109"/>
      <c r="H1483" s="109"/>
      <c r="I1483" s="109"/>
      <c r="J1483" s="109"/>
      <c r="K1483" s="109"/>
      <c r="L1483" s="109"/>
      <c r="M1483" s="109"/>
      <c r="N1483" s="109"/>
      <c r="O1483" s="109"/>
      <c r="P1483" s="151" t="n">
        <f aca="false">SUM(D1483:O1483)</f>
        <v>0</v>
      </c>
    </row>
    <row r="1484" customFormat="false" ht="15" hidden="false" customHeight="false" outlineLevel="0" collapsed="false">
      <c r="A1484" s="136"/>
      <c r="B1484" s="137"/>
      <c r="C1484" s="138" t="n">
        <v>26</v>
      </c>
      <c r="D1484" s="153"/>
      <c r="E1484" s="109"/>
      <c r="F1484" s="109"/>
      <c r="G1484" s="109"/>
      <c r="H1484" s="109"/>
      <c r="I1484" s="109"/>
      <c r="J1484" s="109"/>
      <c r="K1484" s="109"/>
      <c r="L1484" s="109"/>
      <c r="M1484" s="109"/>
      <c r="N1484" s="109"/>
      <c r="O1484" s="109"/>
      <c r="P1484" s="151" t="n">
        <f aca="false">SUM(D1484:O1484)</f>
        <v>0</v>
      </c>
    </row>
    <row r="1485" customFormat="false" ht="15" hidden="false" customHeight="false" outlineLevel="0" collapsed="false">
      <c r="A1485" s="136"/>
      <c r="B1485" s="137"/>
      <c r="C1485" s="138" t="n">
        <v>27</v>
      </c>
      <c r="D1485" s="153"/>
      <c r="E1485" s="109"/>
      <c r="F1485" s="109"/>
      <c r="G1485" s="109"/>
      <c r="H1485" s="109"/>
      <c r="I1485" s="109"/>
      <c r="J1485" s="109"/>
      <c r="K1485" s="109"/>
      <c r="L1485" s="109"/>
      <c r="M1485" s="109"/>
      <c r="N1485" s="109"/>
      <c r="O1485" s="109"/>
      <c r="P1485" s="151" t="n">
        <f aca="false">SUM(D1485:O1485)</f>
        <v>0</v>
      </c>
    </row>
    <row r="1486" customFormat="false" ht="15" hidden="false" customHeight="true" outlineLevel="0" collapsed="false">
      <c r="A1486" s="136" t="n">
        <v>595</v>
      </c>
      <c r="B1486" s="137" t="s">
        <v>929</v>
      </c>
      <c r="C1486" s="138" t="n">
        <v>11</v>
      </c>
      <c r="D1486" s="153"/>
      <c r="E1486" s="109"/>
      <c r="F1486" s="109"/>
      <c r="G1486" s="109"/>
      <c r="H1486" s="109"/>
      <c r="I1486" s="109"/>
      <c r="J1486" s="109"/>
      <c r="K1486" s="109"/>
      <c r="L1486" s="109"/>
      <c r="M1486" s="109"/>
      <c r="N1486" s="109"/>
      <c r="O1486" s="109"/>
      <c r="P1486" s="151" t="n">
        <f aca="false">SUM(D1486:O1486)</f>
        <v>0</v>
      </c>
    </row>
    <row r="1487" customFormat="false" ht="15" hidden="false" customHeight="false" outlineLevel="0" collapsed="false">
      <c r="A1487" s="136"/>
      <c r="B1487" s="137"/>
      <c r="C1487" s="138" t="n">
        <v>12</v>
      </c>
      <c r="D1487" s="153"/>
      <c r="E1487" s="109"/>
      <c r="F1487" s="109"/>
      <c r="G1487" s="109"/>
      <c r="H1487" s="109"/>
      <c r="I1487" s="109"/>
      <c r="J1487" s="109"/>
      <c r="K1487" s="109"/>
      <c r="L1487" s="109"/>
      <c r="M1487" s="109"/>
      <c r="N1487" s="109"/>
      <c r="O1487" s="109"/>
      <c r="P1487" s="151" t="n">
        <f aca="false">SUM(D1487:O1487)</f>
        <v>0</v>
      </c>
    </row>
    <row r="1488" customFormat="false" ht="15" hidden="false" customHeight="false" outlineLevel="0" collapsed="false">
      <c r="A1488" s="136"/>
      <c r="B1488" s="137"/>
      <c r="C1488" s="138" t="n">
        <v>14</v>
      </c>
      <c r="D1488" s="153"/>
      <c r="E1488" s="109"/>
      <c r="F1488" s="109"/>
      <c r="G1488" s="109"/>
      <c r="H1488" s="109"/>
      <c r="I1488" s="109"/>
      <c r="J1488" s="109"/>
      <c r="K1488" s="109"/>
      <c r="L1488" s="109"/>
      <c r="M1488" s="109"/>
      <c r="N1488" s="109"/>
      <c r="O1488" s="109"/>
      <c r="P1488" s="151" t="n">
        <f aca="false">SUM(D1488:O1488)</f>
        <v>0</v>
      </c>
    </row>
    <row r="1489" customFormat="false" ht="15" hidden="false" customHeight="false" outlineLevel="0" collapsed="false">
      <c r="A1489" s="136"/>
      <c r="B1489" s="137"/>
      <c r="C1489" s="138" t="n">
        <v>15</v>
      </c>
      <c r="D1489" s="153"/>
      <c r="E1489" s="109"/>
      <c r="F1489" s="109"/>
      <c r="G1489" s="109"/>
      <c r="H1489" s="109"/>
      <c r="I1489" s="109"/>
      <c r="J1489" s="109"/>
      <c r="K1489" s="109"/>
      <c r="L1489" s="109"/>
      <c r="M1489" s="109"/>
      <c r="N1489" s="109"/>
      <c r="O1489" s="109"/>
      <c r="P1489" s="151" t="n">
        <f aca="false">SUM(D1489:O1489)</f>
        <v>0</v>
      </c>
    </row>
    <row r="1490" customFormat="false" ht="15" hidden="false" customHeight="false" outlineLevel="0" collapsed="false">
      <c r="A1490" s="136"/>
      <c r="B1490" s="137"/>
      <c r="C1490" s="138" t="n">
        <v>16</v>
      </c>
      <c r="D1490" s="153"/>
      <c r="E1490" s="109"/>
      <c r="F1490" s="109"/>
      <c r="G1490" s="109"/>
      <c r="H1490" s="109"/>
      <c r="I1490" s="109"/>
      <c r="J1490" s="109"/>
      <c r="K1490" s="109"/>
      <c r="L1490" s="109"/>
      <c r="M1490" s="109"/>
      <c r="N1490" s="109"/>
      <c r="O1490" s="109"/>
      <c r="P1490" s="151" t="n">
        <f aca="false">SUM(D1490:O1490)</f>
        <v>0</v>
      </c>
    </row>
    <row r="1491" customFormat="false" ht="15" hidden="false" customHeight="false" outlineLevel="0" collapsed="false">
      <c r="A1491" s="136"/>
      <c r="B1491" s="137"/>
      <c r="C1491" s="138" t="n">
        <v>17</v>
      </c>
      <c r="D1491" s="153"/>
      <c r="E1491" s="109"/>
      <c r="F1491" s="109"/>
      <c r="G1491" s="109"/>
      <c r="H1491" s="109"/>
      <c r="I1491" s="109"/>
      <c r="J1491" s="109"/>
      <c r="K1491" s="109"/>
      <c r="L1491" s="109"/>
      <c r="M1491" s="109"/>
      <c r="N1491" s="109"/>
      <c r="O1491" s="109"/>
      <c r="P1491" s="151" t="n">
        <f aca="false">SUM(D1491:O1491)</f>
        <v>0</v>
      </c>
    </row>
    <row r="1492" customFormat="false" ht="15" hidden="false" customHeight="false" outlineLevel="0" collapsed="false">
      <c r="A1492" s="136"/>
      <c r="B1492" s="137"/>
      <c r="C1492" s="138" t="n">
        <v>25</v>
      </c>
      <c r="D1492" s="153"/>
      <c r="E1492" s="109"/>
      <c r="F1492" s="109"/>
      <c r="G1492" s="109"/>
      <c r="H1492" s="109"/>
      <c r="I1492" s="109"/>
      <c r="J1492" s="109"/>
      <c r="K1492" s="109"/>
      <c r="L1492" s="109"/>
      <c r="M1492" s="109"/>
      <c r="N1492" s="109"/>
      <c r="O1492" s="109"/>
      <c r="P1492" s="151" t="n">
        <f aca="false">SUM(D1492:O1492)</f>
        <v>0</v>
      </c>
    </row>
    <row r="1493" customFormat="false" ht="15" hidden="false" customHeight="false" outlineLevel="0" collapsed="false">
      <c r="A1493" s="136"/>
      <c r="B1493" s="137"/>
      <c r="C1493" s="138" t="n">
        <v>26</v>
      </c>
      <c r="D1493" s="153"/>
      <c r="E1493" s="109"/>
      <c r="F1493" s="109"/>
      <c r="G1493" s="109"/>
      <c r="H1493" s="109"/>
      <c r="I1493" s="109"/>
      <c r="J1493" s="109"/>
      <c r="K1493" s="109"/>
      <c r="L1493" s="109"/>
      <c r="M1493" s="109"/>
      <c r="N1493" s="109"/>
      <c r="O1493" s="109"/>
      <c r="P1493" s="151" t="n">
        <f aca="false">SUM(D1493:O1493)</f>
        <v>0</v>
      </c>
    </row>
    <row r="1494" customFormat="false" ht="15" hidden="false" customHeight="false" outlineLevel="0" collapsed="false">
      <c r="A1494" s="136"/>
      <c r="B1494" s="137"/>
      <c r="C1494" s="138" t="n">
        <v>27</v>
      </c>
      <c r="D1494" s="153"/>
      <c r="E1494" s="109"/>
      <c r="F1494" s="109"/>
      <c r="G1494" s="109"/>
      <c r="H1494" s="109"/>
      <c r="I1494" s="109"/>
      <c r="J1494" s="109"/>
      <c r="K1494" s="109"/>
      <c r="L1494" s="109"/>
      <c r="M1494" s="109"/>
      <c r="N1494" s="109"/>
      <c r="O1494" s="109"/>
      <c r="P1494" s="151" t="n">
        <f aca="false">SUM(D1494:O1494)</f>
        <v>0</v>
      </c>
    </row>
    <row r="1495" customFormat="false" ht="15" hidden="false" customHeight="true" outlineLevel="0" collapsed="false">
      <c r="A1495" s="136" t="n">
        <v>596</v>
      </c>
      <c r="B1495" s="137" t="s">
        <v>930</v>
      </c>
      <c r="C1495" s="138" t="n">
        <v>11</v>
      </c>
      <c r="D1495" s="153"/>
      <c r="E1495" s="109"/>
      <c r="F1495" s="109"/>
      <c r="G1495" s="109"/>
      <c r="H1495" s="109"/>
      <c r="I1495" s="109"/>
      <c r="J1495" s="109"/>
      <c r="K1495" s="109"/>
      <c r="L1495" s="109"/>
      <c r="M1495" s="109"/>
      <c r="N1495" s="109"/>
      <c r="O1495" s="109"/>
      <c r="P1495" s="151" t="n">
        <f aca="false">SUM(D1495:O1495)</f>
        <v>0</v>
      </c>
    </row>
    <row r="1496" customFormat="false" ht="15" hidden="false" customHeight="false" outlineLevel="0" collapsed="false">
      <c r="A1496" s="136"/>
      <c r="B1496" s="137"/>
      <c r="C1496" s="138" t="n">
        <v>12</v>
      </c>
      <c r="D1496" s="153"/>
      <c r="E1496" s="109"/>
      <c r="F1496" s="109"/>
      <c r="G1496" s="109"/>
      <c r="H1496" s="109"/>
      <c r="I1496" s="109"/>
      <c r="J1496" s="109"/>
      <c r="K1496" s="109"/>
      <c r="L1496" s="109"/>
      <c r="M1496" s="109"/>
      <c r="N1496" s="109"/>
      <c r="O1496" s="109"/>
      <c r="P1496" s="151" t="n">
        <f aca="false">SUM(D1496:O1496)</f>
        <v>0</v>
      </c>
    </row>
    <row r="1497" customFormat="false" ht="15" hidden="false" customHeight="false" outlineLevel="0" collapsed="false">
      <c r="A1497" s="136"/>
      <c r="B1497" s="137"/>
      <c r="C1497" s="138" t="n">
        <v>14</v>
      </c>
      <c r="D1497" s="153"/>
      <c r="E1497" s="109"/>
      <c r="F1497" s="109"/>
      <c r="G1497" s="109"/>
      <c r="H1497" s="109"/>
      <c r="I1497" s="109"/>
      <c r="J1497" s="109"/>
      <c r="K1497" s="109"/>
      <c r="L1497" s="109"/>
      <c r="M1497" s="109"/>
      <c r="N1497" s="109"/>
      <c r="O1497" s="109"/>
      <c r="P1497" s="151" t="n">
        <f aca="false">SUM(D1497:O1497)</f>
        <v>0</v>
      </c>
    </row>
    <row r="1498" customFormat="false" ht="15" hidden="false" customHeight="false" outlineLevel="0" collapsed="false">
      <c r="A1498" s="136"/>
      <c r="B1498" s="137"/>
      <c r="C1498" s="138" t="n">
        <v>15</v>
      </c>
      <c r="D1498" s="153"/>
      <c r="E1498" s="109"/>
      <c r="F1498" s="109"/>
      <c r="G1498" s="109"/>
      <c r="H1498" s="109"/>
      <c r="I1498" s="109"/>
      <c r="J1498" s="109"/>
      <c r="K1498" s="109"/>
      <c r="L1498" s="109"/>
      <c r="M1498" s="109"/>
      <c r="N1498" s="109"/>
      <c r="O1498" s="109"/>
      <c r="P1498" s="151" t="n">
        <f aca="false">SUM(D1498:O1498)</f>
        <v>0</v>
      </c>
    </row>
    <row r="1499" customFormat="false" ht="15" hidden="false" customHeight="false" outlineLevel="0" collapsed="false">
      <c r="A1499" s="136"/>
      <c r="B1499" s="137"/>
      <c r="C1499" s="138" t="n">
        <v>16</v>
      </c>
      <c r="D1499" s="153"/>
      <c r="E1499" s="109"/>
      <c r="F1499" s="109"/>
      <c r="G1499" s="109"/>
      <c r="H1499" s="109"/>
      <c r="I1499" s="109"/>
      <c r="J1499" s="109"/>
      <c r="K1499" s="109"/>
      <c r="L1499" s="109"/>
      <c r="M1499" s="109"/>
      <c r="N1499" s="109"/>
      <c r="O1499" s="109"/>
      <c r="P1499" s="151" t="n">
        <f aca="false">SUM(D1499:O1499)</f>
        <v>0</v>
      </c>
    </row>
    <row r="1500" customFormat="false" ht="15" hidden="false" customHeight="false" outlineLevel="0" collapsed="false">
      <c r="A1500" s="136"/>
      <c r="B1500" s="137"/>
      <c r="C1500" s="138" t="n">
        <v>17</v>
      </c>
      <c r="D1500" s="153"/>
      <c r="E1500" s="109"/>
      <c r="F1500" s="109"/>
      <c r="G1500" s="109"/>
      <c r="H1500" s="109"/>
      <c r="I1500" s="109"/>
      <c r="J1500" s="109"/>
      <c r="K1500" s="109"/>
      <c r="L1500" s="109"/>
      <c r="M1500" s="109"/>
      <c r="N1500" s="109"/>
      <c r="O1500" s="109"/>
      <c r="P1500" s="151" t="n">
        <f aca="false">SUM(D1500:O1500)</f>
        <v>0</v>
      </c>
    </row>
    <row r="1501" customFormat="false" ht="15" hidden="false" customHeight="false" outlineLevel="0" collapsed="false">
      <c r="A1501" s="136"/>
      <c r="B1501" s="137"/>
      <c r="C1501" s="138" t="n">
        <v>25</v>
      </c>
      <c r="D1501" s="153"/>
      <c r="E1501" s="109"/>
      <c r="F1501" s="109"/>
      <c r="G1501" s="109"/>
      <c r="H1501" s="109"/>
      <c r="I1501" s="109"/>
      <c r="J1501" s="109"/>
      <c r="K1501" s="109"/>
      <c r="L1501" s="109"/>
      <c r="M1501" s="109"/>
      <c r="N1501" s="109"/>
      <c r="O1501" s="109"/>
      <c r="P1501" s="151" t="n">
        <f aca="false">SUM(D1501:O1501)</f>
        <v>0</v>
      </c>
    </row>
    <row r="1502" customFormat="false" ht="15" hidden="false" customHeight="false" outlineLevel="0" collapsed="false">
      <c r="A1502" s="136"/>
      <c r="B1502" s="137"/>
      <c r="C1502" s="138" t="n">
        <v>26</v>
      </c>
      <c r="D1502" s="153"/>
      <c r="E1502" s="109"/>
      <c r="F1502" s="109"/>
      <c r="G1502" s="109"/>
      <c r="H1502" s="109"/>
      <c r="I1502" s="109"/>
      <c r="J1502" s="109"/>
      <c r="K1502" s="109"/>
      <c r="L1502" s="109"/>
      <c r="M1502" s="109"/>
      <c r="N1502" s="109"/>
      <c r="O1502" s="109"/>
      <c r="P1502" s="151" t="n">
        <f aca="false">SUM(D1502:O1502)</f>
        <v>0</v>
      </c>
    </row>
    <row r="1503" customFormat="false" ht="15" hidden="false" customHeight="false" outlineLevel="0" collapsed="false">
      <c r="A1503" s="136"/>
      <c r="B1503" s="137"/>
      <c r="C1503" s="138" t="n">
        <v>27</v>
      </c>
      <c r="D1503" s="153"/>
      <c r="E1503" s="109"/>
      <c r="F1503" s="109"/>
      <c r="G1503" s="109"/>
      <c r="H1503" s="109"/>
      <c r="I1503" s="109"/>
      <c r="J1503" s="109"/>
      <c r="K1503" s="109"/>
      <c r="L1503" s="109"/>
      <c r="M1503" s="109"/>
      <c r="N1503" s="109"/>
      <c r="O1503" s="109"/>
      <c r="P1503" s="151" t="n">
        <f aca="false">SUM(D1503:O1503)</f>
        <v>0</v>
      </c>
    </row>
    <row r="1504" customFormat="false" ht="15" hidden="false" customHeight="true" outlineLevel="0" collapsed="false">
      <c r="A1504" s="136" t="n">
        <v>597</v>
      </c>
      <c r="B1504" s="137" t="s">
        <v>931</v>
      </c>
      <c r="C1504" s="138" t="n">
        <v>11</v>
      </c>
      <c r="D1504" s="153"/>
      <c r="E1504" s="109"/>
      <c r="F1504" s="109"/>
      <c r="G1504" s="109"/>
      <c r="H1504" s="109"/>
      <c r="I1504" s="109"/>
      <c r="J1504" s="109"/>
      <c r="K1504" s="109"/>
      <c r="L1504" s="109"/>
      <c r="M1504" s="109"/>
      <c r="N1504" s="109"/>
      <c r="O1504" s="109"/>
      <c r="P1504" s="151" t="n">
        <f aca="false">SUM(D1504:O1504)</f>
        <v>0</v>
      </c>
    </row>
    <row r="1505" customFormat="false" ht="15" hidden="false" customHeight="false" outlineLevel="0" collapsed="false">
      <c r="A1505" s="136"/>
      <c r="B1505" s="137"/>
      <c r="C1505" s="138" t="n">
        <v>12</v>
      </c>
      <c r="D1505" s="153"/>
      <c r="E1505" s="109"/>
      <c r="F1505" s="109"/>
      <c r="G1505" s="109"/>
      <c r="H1505" s="109"/>
      <c r="I1505" s="109"/>
      <c r="J1505" s="109"/>
      <c r="K1505" s="109"/>
      <c r="L1505" s="109"/>
      <c r="M1505" s="109"/>
      <c r="N1505" s="109"/>
      <c r="O1505" s="109"/>
      <c r="P1505" s="151" t="n">
        <f aca="false">SUM(D1505:O1505)</f>
        <v>0</v>
      </c>
    </row>
    <row r="1506" customFormat="false" ht="15" hidden="false" customHeight="false" outlineLevel="0" collapsed="false">
      <c r="A1506" s="136"/>
      <c r="B1506" s="137"/>
      <c r="C1506" s="138" t="n">
        <v>14</v>
      </c>
      <c r="D1506" s="153"/>
      <c r="E1506" s="109"/>
      <c r="F1506" s="109"/>
      <c r="G1506" s="109"/>
      <c r="H1506" s="109"/>
      <c r="I1506" s="109"/>
      <c r="J1506" s="109"/>
      <c r="K1506" s="109"/>
      <c r="L1506" s="109"/>
      <c r="M1506" s="109"/>
      <c r="N1506" s="109"/>
      <c r="O1506" s="109"/>
      <c r="P1506" s="151" t="n">
        <f aca="false">SUM(D1506:O1506)</f>
        <v>0</v>
      </c>
    </row>
    <row r="1507" customFormat="false" ht="15" hidden="false" customHeight="false" outlineLevel="0" collapsed="false">
      <c r="A1507" s="136"/>
      <c r="B1507" s="137"/>
      <c r="C1507" s="138" t="n">
        <v>15</v>
      </c>
      <c r="D1507" s="153"/>
      <c r="E1507" s="109"/>
      <c r="F1507" s="109"/>
      <c r="G1507" s="109"/>
      <c r="H1507" s="109"/>
      <c r="I1507" s="109"/>
      <c r="J1507" s="109"/>
      <c r="K1507" s="109"/>
      <c r="L1507" s="109"/>
      <c r="M1507" s="109"/>
      <c r="N1507" s="109"/>
      <c r="O1507" s="109"/>
      <c r="P1507" s="151" t="n">
        <f aca="false">SUM(D1507:O1507)</f>
        <v>0</v>
      </c>
    </row>
    <row r="1508" customFormat="false" ht="15" hidden="false" customHeight="false" outlineLevel="0" collapsed="false">
      <c r="A1508" s="136"/>
      <c r="B1508" s="137"/>
      <c r="C1508" s="138" t="n">
        <v>16</v>
      </c>
      <c r="D1508" s="153"/>
      <c r="E1508" s="109"/>
      <c r="F1508" s="109"/>
      <c r="G1508" s="109"/>
      <c r="H1508" s="109"/>
      <c r="I1508" s="109"/>
      <c r="J1508" s="109"/>
      <c r="K1508" s="109"/>
      <c r="L1508" s="109"/>
      <c r="M1508" s="109"/>
      <c r="N1508" s="109"/>
      <c r="O1508" s="109"/>
      <c r="P1508" s="151" t="n">
        <f aca="false">SUM(D1508:O1508)</f>
        <v>0</v>
      </c>
    </row>
    <row r="1509" customFormat="false" ht="15" hidden="false" customHeight="false" outlineLevel="0" collapsed="false">
      <c r="A1509" s="136"/>
      <c r="B1509" s="137"/>
      <c r="C1509" s="138" t="n">
        <v>17</v>
      </c>
      <c r="D1509" s="153"/>
      <c r="E1509" s="109"/>
      <c r="F1509" s="109"/>
      <c r="G1509" s="109"/>
      <c r="H1509" s="109"/>
      <c r="I1509" s="109"/>
      <c r="J1509" s="109"/>
      <c r="K1509" s="109"/>
      <c r="L1509" s="109"/>
      <c r="M1509" s="109"/>
      <c r="N1509" s="109"/>
      <c r="O1509" s="109"/>
      <c r="P1509" s="151" t="n">
        <f aca="false">SUM(D1509:O1509)</f>
        <v>0</v>
      </c>
    </row>
    <row r="1510" customFormat="false" ht="15" hidden="false" customHeight="false" outlineLevel="0" collapsed="false">
      <c r="A1510" s="136"/>
      <c r="B1510" s="137"/>
      <c r="C1510" s="138" t="n">
        <v>25</v>
      </c>
      <c r="D1510" s="153"/>
      <c r="E1510" s="109"/>
      <c r="F1510" s="109"/>
      <c r="G1510" s="109"/>
      <c r="H1510" s="109"/>
      <c r="I1510" s="109"/>
      <c r="J1510" s="109"/>
      <c r="K1510" s="109"/>
      <c r="L1510" s="109"/>
      <c r="M1510" s="109"/>
      <c r="N1510" s="109"/>
      <c r="O1510" s="109"/>
      <c r="P1510" s="151" t="n">
        <f aca="false">SUM(D1510:O1510)</f>
        <v>0</v>
      </c>
    </row>
    <row r="1511" customFormat="false" ht="15" hidden="false" customHeight="false" outlineLevel="0" collapsed="false">
      <c r="A1511" s="136"/>
      <c r="B1511" s="137"/>
      <c r="C1511" s="138" t="n">
        <v>26</v>
      </c>
      <c r="D1511" s="153"/>
      <c r="E1511" s="109"/>
      <c r="F1511" s="109"/>
      <c r="G1511" s="109"/>
      <c r="H1511" s="109"/>
      <c r="I1511" s="109"/>
      <c r="J1511" s="109"/>
      <c r="K1511" s="109"/>
      <c r="L1511" s="109"/>
      <c r="M1511" s="109"/>
      <c r="N1511" s="109"/>
      <c r="O1511" s="109"/>
      <c r="P1511" s="151" t="n">
        <f aca="false">SUM(D1511:O1511)</f>
        <v>0</v>
      </c>
    </row>
    <row r="1512" customFormat="false" ht="15" hidden="false" customHeight="false" outlineLevel="0" collapsed="false">
      <c r="A1512" s="136"/>
      <c r="B1512" s="137"/>
      <c r="C1512" s="138" t="n">
        <v>27</v>
      </c>
      <c r="D1512" s="153"/>
      <c r="E1512" s="109"/>
      <c r="F1512" s="109"/>
      <c r="G1512" s="109"/>
      <c r="H1512" s="109"/>
      <c r="I1512" s="109"/>
      <c r="J1512" s="109"/>
      <c r="K1512" s="109"/>
      <c r="L1512" s="109"/>
      <c r="M1512" s="109"/>
      <c r="N1512" s="109"/>
      <c r="O1512" s="109"/>
      <c r="P1512" s="151" t="n">
        <f aca="false">SUM(D1512:O1512)</f>
        <v>0</v>
      </c>
    </row>
    <row r="1513" customFormat="false" ht="15" hidden="false" customHeight="true" outlineLevel="0" collapsed="false">
      <c r="A1513" s="136" t="n">
        <v>598</v>
      </c>
      <c r="B1513" s="137" t="s">
        <v>932</v>
      </c>
      <c r="C1513" s="138" t="n">
        <v>11</v>
      </c>
      <c r="D1513" s="153"/>
      <c r="E1513" s="109"/>
      <c r="F1513" s="109"/>
      <c r="G1513" s="109"/>
      <c r="H1513" s="109"/>
      <c r="I1513" s="109"/>
      <c r="J1513" s="109"/>
      <c r="K1513" s="109"/>
      <c r="L1513" s="109"/>
      <c r="M1513" s="109"/>
      <c r="N1513" s="109"/>
      <c r="O1513" s="109"/>
      <c r="P1513" s="151" t="n">
        <f aca="false">SUM(D1513:O1513)</f>
        <v>0</v>
      </c>
    </row>
    <row r="1514" customFormat="false" ht="15" hidden="false" customHeight="false" outlineLevel="0" collapsed="false">
      <c r="A1514" s="136"/>
      <c r="B1514" s="137"/>
      <c r="C1514" s="138" t="n">
        <v>12</v>
      </c>
      <c r="D1514" s="153"/>
      <c r="E1514" s="109"/>
      <c r="F1514" s="109"/>
      <c r="G1514" s="109"/>
      <c r="H1514" s="109"/>
      <c r="I1514" s="109"/>
      <c r="J1514" s="109"/>
      <c r="K1514" s="109"/>
      <c r="L1514" s="109"/>
      <c r="M1514" s="109"/>
      <c r="N1514" s="109"/>
      <c r="O1514" s="109"/>
      <c r="P1514" s="151" t="n">
        <f aca="false">SUM(D1514:O1514)</f>
        <v>0</v>
      </c>
    </row>
    <row r="1515" customFormat="false" ht="15" hidden="false" customHeight="false" outlineLevel="0" collapsed="false">
      <c r="A1515" s="136"/>
      <c r="B1515" s="137"/>
      <c r="C1515" s="138" t="n">
        <v>14</v>
      </c>
      <c r="D1515" s="153"/>
      <c r="E1515" s="109"/>
      <c r="F1515" s="109"/>
      <c r="G1515" s="109"/>
      <c r="H1515" s="109"/>
      <c r="I1515" s="109"/>
      <c r="J1515" s="109"/>
      <c r="K1515" s="109"/>
      <c r="L1515" s="109"/>
      <c r="M1515" s="109"/>
      <c r="N1515" s="109"/>
      <c r="O1515" s="109"/>
      <c r="P1515" s="151" t="n">
        <f aca="false">SUM(D1515:O1515)</f>
        <v>0</v>
      </c>
    </row>
    <row r="1516" customFormat="false" ht="15" hidden="false" customHeight="false" outlineLevel="0" collapsed="false">
      <c r="A1516" s="136"/>
      <c r="B1516" s="137"/>
      <c r="C1516" s="138" t="n">
        <v>15</v>
      </c>
      <c r="D1516" s="153"/>
      <c r="E1516" s="109"/>
      <c r="F1516" s="109"/>
      <c r="G1516" s="109"/>
      <c r="H1516" s="109"/>
      <c r="I1516" s="109"/>
      <c r="J1516" s="109"/>
      <c r="K1516" s="109"/>
      <c r="L1516" s="109"/>
      <c r="M1516" s="109"/>
      <c r="N1516" s="109"/>
      <c r="O1516" s="109"/>
      <c r="P1516" s="151" t="n">
        <f aca="false">SUM(D1516:O1516)</f>
        <v>0</v>
      </c>
    </row>
    <row r="1517" customFormat="false" ht="15" hidden="false" customHeight="false" outlineLevel="0" collapsed="false">
      <c r="A1517" s="136"/>
      <c r="B1517" s="137"/>
      <c r="C1517" s="138" t="n">
        <v>16</v>
      </c>
      <c r="D1517" s="153"/>
      <c r="E1517" s="109"/>
      <c r="F1517" s="109"/>
      <c r="G1517" s="109"/>
      <c r="H1517" s="109"/>
      <c r="I1517" s="109"/>
      <c r="J1517" s="109"/>
      <c r="K1517" s="109"/>
      <c r="L1517" s="109"/>
      <c r="M1517" s="109"/>
      <c r="N1517" s="109"/>
      <c r="O1517" s="109"/>
      <c r="P1517" s="151" t="n">
        <f aca="false">SUM(D1517:O1517)</f>
        <v>0</v>
      </c>
    </row>
    <row r="1518" customFormat="false" ht="15" hidden="false" customHeight="false" outlineLevel="0" collapsed="false">
      <c r="A1518" s="136"/>
      <c r="B1518" s="137"/>
      <c r="C1518" s="138" t="n">
        <v>17</v>
      </c>
      <c r="D1518" s="153"/>
      <c r="E1518" s="109"/>
      <c r="F1518" s="109"/>
      <c r="G1518" s="109"/>
      <c r="H1518" s="109"/>
      <c r="I1518" s="109"/>
      <c r="J1518" s="109"/>
      <c r="K1518" s="109"/>
      <c r="L1518" s="109"/>
      <c r="M1518" s="109"/>
      <c r="N1518" s="109"/>
      <c r="O1518" s="109"/>
      <c r="P1518" s="151" t="n">
        <f aca="false">SUM(D1518:O1518)</f>
        <v>0</v>
      </c>
    </row>
    <row r="1519" customFormat="false" ht="15" hidden="false" customHeight="false" outlineLevel="0" collapsed="false">
      <c r="A1519" s="136"/>
      <c r="B1519" s="137"/>
      <c r="C1519" s="138" t="n">
        <v>25</v>
      </c>
      <c r="D1519" s="153"/>
      <c r="E1519" s="109"/>
      <c r="F1519" s="109"/>
      <c r="G1519" s="109"/>
      <c r="H1519" s="109"/>
      <c r="I1519" s="109"/>
      <c r="J1519" s="109"/>
      <c r="K1519" s="109"/>
      <c r="L1519" s="109"/>
      <c r="M1519" s="109"/>
      <c r="N1519" s="109"/>
      <c r="O1519" s="109"/>
      <c r="P1519" s="151" t="n">
        <f aca="false">SUM(D1519:O1519)</f>
        <v>0</v>
      </c>
    </row>
    <row r="1520" customFormat="false" ht="15" hidden="false" customHeight="false" outlineLevel="0" collapsed="false">
      <c r="A1520" s="136"/>
      <c r="B1520" s="137"/>
      <c r="C1520" s="138" t="n">
        <v>26</v>
      </c>
      <c r="D1520" s="153"/>
      <c r="E1520" s="109"/>
      <c r="F1520" s="109"/>
      <c r="G1520" s="109"/>
      <c r="H1520" s="109"/>
      <c r="I1520" s="109"/>
      <c r="J1520" s="109"/>
      <c r="K1520" s="109"/>
      <c r="L1520" s="109"/>
      <c r="M1520" s="109"/>
      <c r="N1520" s="109"/>
      <c r="O1520" s="109"/>
      <c r="P1520" s="151" t="n">
        <f aca="false">SUM(D1520:O1520)</f>
        <v>0</v>
      </c>
    </row>
    <row r="1521" customFormat="false" ht="15" hidden="false" customHeight="false" outlineLevel="0" collapsed="false">
      <c r="A1521" s="136"/>
      <c r="B1521" s="137"/>
      <c r="C1521" s="138" t="n">
        <v>27</v>
      </c>
      <c r="D1521" s="153"/>
      <c r="E1521" s="109"/>
      <c r="F1521" s="109"/>
      <c r="G1521" s="109"/>
      <c r="H1521" s="109"/>
      <c r="I1521" s="109"/>
      <c r="J1521" s="109"/>
      <c r="K1521" s="109"/>
      <c r="L1521" s="109"/>
      <c r="M1521" s="109"/>
      <c r="N1521" s="109"/>
      <c r="O1521" s="109"/>
      <c r="P1521" s="151" t="n">
        <f aca="false">SUM(D1521:O1521)</f>
        <v>0</v>
      </c>
    </row>
    <row r="1522" customFormat="false" ht="15" hidden="false" customHeight="true" outlineLevel="0" collapsed="false">
      <c r="A1522" s="136" t="n">
        <v>599</v>
      </c>
      <c r="B1522" s="137" t="s">
        <v>933</v>
      </c>
      <c r="C1522" s="138" t="n">
        <v>11</v>
      </c>
      <c r="D1522" s="153"/>
      <c r="E1522" s="109"/>
      <c r="F1522" s="109"/>
      <c r="G1522" s="109"/>
      <c r="H1522" s="109"/>
      <c r="I1522" s="109"/>
      <c r="J1522" s="109"/>
      <c r="K1522" s="109"/>
      <c r="L1522" s="109"/>
      <c r="M1522" s="109"/>
      <c r="N1522" s="109"/>
      <c r="O1522" s="109"/>
      <c r="P1522" s="151" t="n">
        <f aca="false">SUM(D1522:O1522)</f>
        <v>0</v>
      </c>
    </row>
    <row r="1523" customFormat="false" ht="15" hidden="false" customHeight="false" outlineLevel="0" collapsed="false">
      <c r="A1523" s="136"/>
      <c r="B1523" s="137"/>
      <c r="C1523" s="138" t="n">
        <v>12</v>
      </c>
      <c r="D1523" s="153"/>
      <c r="E1523" s="109"/>
      <c r="F1523" s="109"/>
      <c r="G1523" s="109"/>
      <c r="H1523" s="109"/>
      <c r="I1523" s="109"/>
      <c r="J1523" s="109"/>
      <c r="K1523" s="109"/>
      <c r="L1523" s="109"/>
      <c r="M1523" s="109"/>
      <c r="N1523" s="109"/>
      <c r="O1523" s="109"/>
      <c r="P1523" s="151" t="n">
        <f aca="false">SUM(D1523:O1523)</f>
        <v>0</v>
      </c>
    </row>
    <row r="1524" customFormat="false" ht="15" hidden="false" customHeight="false" outlineLevel="0" collapsed="false">
      <c r="A1524" s="136"/>
      <c r="B1524" s="137"/>
      <c r="C1524" s="138" t="n">
        <v>14</v>
      </c>
      <c r="D1524" s="153"/>
      <c r="E1524" s="109"/>
      <c r="F1524" s="109"/>
      <c r="G1524" s="109"/>
      <c r="H1524" s="109"/>
      <c r="I1524" s="109"/>
      <c r="J1524" s="109"/>
      <c r="K1524" s="109"/>
      <c r="L1524" s="109"/>
      <c r="M1524" s="109"/>
      <c r="N1524" s="109"/>
      <c r="O1524" s="109"/>
      <c r="P1524" s="151" t="n">
        <f aca="false">SUM(D1524:O1524)</f>
        <v>0</v>
      </c>
    </row>
    <row r="1525" customFormat="false" ht="15" hidden="false" customHeight="false" outlineLevel="0" collapsed="false">
      <c r="A1525" s="136"/>
      <c r="B1525" s="137"/>
      <c r="C1525" s="138" t="n">
        <v>15</v>
      </c>
      <c r="D1525" s="153"/>
      <c r="E1525" s="109"/>
      <c r="F1525" s="109"/>
      <c r="G1525" s="109"/>
      <c r="H1525" s="109"/>
      <c r="I1525" s="109"/>
      <c r="J1525" s="109"/>
      <c r="K1525" s="109"/>
      <c r="L1525" s="109"/>
      <c r="M1525" s="109"/>
      <c r="N1525" s="109"/>
      <c r="O1525" s="109"/>
      <c r="P1525" s="151" t="n">
        <f aca="false">SUM(D1525:O1525)</f>
        <v>0</v>
      </c>
    </row>
    <row r="1526" customFormat="false" ht="15" hidden="false" customHeight="false" outlineLevel="0" collapsed="false">
      <c r="A1526" s="136"/>
      <c r="B1526" s="137"/>
      <c r="C1526" s="138" t="n">
        <v>16</v>
      </c>
      <c r="D1526" s="153"/>
      <c r="E1526" s="109"/>
      <c r="F1526" s="109"/>
      <c r="G1526" s="109"/>
      <c r="H1526" s="109"/>
      <c r="I1526" s="109"/>
      <c r="J1526" s="109"/>
      <c r="K1526" s="109"/>
      <c r="L1526" s="109"/>
      <c r="M1526" s="109"/>
      <c r="N1526" s="109"/>
      <c r="O1526" s="109"/>
      <c r="P1526" s="151" t="n">
        <f aca="false">SUM(D1526:O1526)</f>
        <v>0</v>
      </c>
    </row>
    <row r="1527" customFormat="false" ht="15" hidden="false" customHeight="false" outlineLevel="0" collapsed="false">
      <c r="A1527" s="136"/>
      <c r="B1527" s="137"/>
      <c r="C1527" s="138" t="n">
        <v>17</v>
      </c>
      <c r="D1527" s="153"/>
      <c r="E1527" s="109"/>
      <c r="F1527" s="109"/>
      <c r="G1527" s="109"/>
      <c r="H1527" s="109"/>
      <c r="I1527" s="109"/>
      <c r="J1527" s="109"/>
      <c r="K1527" s="109"/>
      <c r="L1527" s="109"/>
      <c r="M1527" s="109"/>
      <c r="N1527" s="109"/>
      <c r="O1527" s="109"/>
      <c r="P1527" s="151" t="n">
        <f aca="false">SUM(D1527:O1527)</f>
        <v>0</v>
      </c>
    </row>
    <row r="1528" customFormat="false" ht="15" hidden="false" customHeight="false" outlineLevel="0" collapsed="false">
      <c r="A1528" s="136"/>
      <c r="B1528" s="137"/>
      <c r="C1528" s="138" t="n">
        <v>25</v>
      </c>
      <c r="D1528" s="153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51" t="n">
        <f aca="false">SUM(D1528:O1528)</f>
        <v>0</v>
      </c>
    </row>
    <row r="1529" customFormat="false" ht="15" hidden="false" customHeight="false" outlineLevel="0" collapsed="false">
      <c r="A1529" s="136"/>
      <c r="B1529" s="137"/>
      <c r="C1529" s="138" t="n">
        <v>26</v>
      </c>
      <c r="D1529" s="153"/>
      <c r="E1529" s="109"/>
      <c r="F1529" s="109"/>
      <c r="G1529" s="109"/>
      <c r="H1529" s="109"/>
      <c r="I1529" s="109"/>
      <c r="J1529" s="109"/>
      <c r="K1529" s="109"/>
      <c r="L1529" s="109"/>
      <c r="M1529" s="109"/>
      <c r="N1529" s="109"/>
      <c r="O1529" s="109"/>
      <c r="P1529" s="151" t="n">
        <f aca="false">SUM(D1529:O1529)</f>
        <v>0</v>
      </c>
    </row>
    <row r="1530" customFormat="false" ht="15" hidden="false" customHeight="false" outlineLevel="0" collapsed="false">
      <c r="A1530" s="136"/>
      <c r="B1530" s="137"/>
      <c r="C1530" s="138" t="n">
        <v>27</v>
      </c>
      <c r="D1530" s="153"/>
      <c r="E1530" s="109"/>
      <c r="F1530" s="109"/>
      <c r="G1530" s="109"/>
      <c r="H1530" s="109"/>
      <c r="I1530" s="109"/>
      <c r="J1530" s="109"/>
      <c r="K1530" s="109"/>
      <c r="L1530" s="109"/>
      <c r="M1530" s="109"/>
      <c r="N1530" s="109"/>
      <c r="O1530" s="109"/>
      <c r="P1530" s="151" t="n">
        <f aca="false">SUM(D1530:O1530)</f>
        <v>0</v>
      </c>
    </row>
    <row r="1531" customFormat="false" ht="15" hidden="false" customHeight="true" outlineLevel="0" collapsed="false">
      <c r="A1531" s="129" t="n">
        <v>6000</v>
      </c>
      <c r="B1531" s="130" t="s">
        <v>934</v>
      </c>
      <c r="C1531" s="130"/>
      <c r="D1531" s="131" t="n">
        <f aca="false">D1532+D1605+D1678</f>
        <v>0</v>
      </c>
      <c r="E1531" s="132" t="n">
        <f aca="false">E1532+E1605+E1678</f>
        <v>0</v>
      </c>
      <c r="F1531" s="132" t="n">
        <f aca="false">F1532+F1605+F1678</f>
        <v>0</v>
      </c>
      <c r="G1531" s="132" t="n">
        <f aca="false">G1532+G1605+G1678</f>
        <v>0</v>
      </c>
      <c r="H1531" s="132" t="n">
        <f aca="false">H1532+H1605+H1678</f>
        <v>0</v>
      </c>
      <c r="I1531" s="132" t="n">
        <f aca="false">I1532+I1605+I1678</f>
        <v>0</v>
      </c>
      <c r="J1531" s="132" t="n">
        <f aca="false">J1532+J1605+J1678</f>
        <v>0</v>
      </c>
      <c r="K1531" s="132" t="n">
        <f aca="false">K1532+K1605+K1678</f>
        <v>0</v>
      </c>
      <c r="L1531" s="132" t="n">
        <f aca="false">L1532+L1605+L1678</f>
        <v>0</v>
      </c>
      <c r="M1531" s="132" t="n">
        <f aca="false">M1532+M1605+M1678</f>
        <v>0</v>
      </c>
      <c r="N1531" s="132" t="n">
        <f aca="false">N1532+N1605+N1678</f>
        <v>0</v>
      </c>
      <c r="O1531" s="132" t="n">
        <f aca="false">O1532+O1605+O1678</f>
        <v>0</v>
      </c>
      <c r="P1531" s="132" t="n">
        <f aca="false">P1532+P1605+P1678</f>
        <v>0</v>
      </c>
    </row>
    <row r="1532" customFormat="false" ht="15" hidden="false" customHeight="true" outlineLevel="0" collapsed="false">
      <c r="A1532" s="133" t="n">
        <v>6100</v>
      </c>
      <c r="B1532" s="134" t="s">
        <v>935</v>
      </c>
      <c r="C1532" s="134"/>
      <c r="D1532" s="135" t="n">
        <f aca="false">SUM(D1533:D1596)</f>
        <v>0</v>
      </c>
      <c r="E1532" s="143" t="n">
        <f aca="false">SUM(E1533:E1596)</f>
        <v>0</v>
      </c>
      <c r="F1532" s="143" t="n">
        <f aca="false">SUM(F1533:F1604)</f>
        <v>0</v>
      </c>
      <c r="G1532" s="143" t="n">
        <f aca="false">SUM(G1533:G1604)</f>
        <v>0</v>
      </c>
      <c r="H1532" s="143" t="n">
        <f aca="false">SUM(H1533:H1604)</f>
        <v>0</v>
      </c>
      <c r="I1532" s="143" t="n">
        <f aca="false">SUM(I1533:I1604)</f>
        <v>0</v>
      </c>
      <c r="J1532" s="143" t="n">
        <f aca="false">SUM(J1533:J1604)</f>
        <v>0</v>
      </c>
      <c r="K1532" s="143" t="n">
        <f aca="false">SUM(K1533:K1604)</f>
        <v>0</v>
      </c>
      <c r="L1532" s="143" t="n">
        <f aca="false">SUM(L1533:L1604)</f>
        <v>0</v>
      </c>
      <c r="M1532" s="143" t="n">
        <f aca="false">SUM(M1533:M1604)</f>
        <v>0</v>
      </c>
      <c r="N1532" s="143" t="n">
        <f aca="false">SUM(N1533:N1604)</f>
        <v>0</v>
      </c>
      <c r="O1532" s="143" t="n">
        <f aca="false">SUM(O1533:O1604)</f>
        <v>0</v>
      </c>
      <c r="P1532" s="143" t="n">
        <f aca="false">SUM(P1533:P1604)</f>
        <v>0</v>
      </c>
    </row>
    <row r="1533" customFormat="false" ht="15" hidden="false" customHeight="true" outlineLevel="0" collapsed="false">
      <c r="A1533" s="136" t="n">
        <v>611</v>
      </c>
      <c r="B1533" s="137" t="s">
        <v>936</v>
      </c>
      <c r="C1533" s="138" t="n">
        <v>11</v>
      </c>
      <c r="D1533" s="153"/>
      <c r="E1533" s="109"/>
      <c r="F1533" s="109"/>
      <c r="G1533" s="109"/>
      <c r="H1533" s="109"/>
      <c r="I1533" s="109"/>
      <c r="J1533" s="109"/>
      <c r="K1533" s="109"/>
      <c r="L1533" s="109"/>
      <c r="M1533" s="109"/>
      <c r="N1533" s="109"/>
      <c r="O1533" s="109"/>
      <c r="P1533" s="151" t="n">
        <f aca="false">SUM(D1533:O1533)</f>
        <v>0</v>
      </c>
    </row>
    <row r="1534" customFormat="false" ht="15" hidden="false" customHeight="false" outlineLevel="0" collapsed="false">
      <c r="A1534" s="136"/>
      <c r="B1534" s="137"/>
      <c r="C1534" s="138" t="n">
        <v>12</v>
      </c>
      <c r="D1534" s="153"/>
      <c r="E1534" s="109"/>
      <c r="F1534" s="109"/>
      <c r="G1534" s="109"/>
      <c r="H1534" s="109"/>
      <c r="I1534" s="109"/>
      <c r="J1534" s="109"/>
      <c r="K1534" s="109"/>
      <c r="L1534" s="109"/>
      <c r="M1534" s="109"/>
      <c r="N1534" s="109"/>
      <c r="O1534" s="109"/>
      <c r="P1534" s="151" t="n">
        <f aca="false">SUM(D1534:O1534)</f>
        <v>0</v>
      </c>
    </row>
    <row r="1535" customFormat="false" ht="15" hidden="false" customHeight="false" outlineLevel="0" collapsed="false">
      <c r="A1535" s="136"/>
      <c r="B1535" s="137"/>
      <c r="C1535" s="138" t="n">
        <v>14</v>
      </c>
      <c r="D1535" s="153"/>
      <c r="E1535" s="109"/>
      <c r="F1535" s="109"/>
      <c r="G1535" s="109"/>
      <c r="H1535" s="109"/>
      <c r="I1535" s="109"/>
      <c r="J1535" s="109"/>
      <c r="K1535" s="109"/>
      <c r="L1535" s="109"/>
      <c r="M1535" s="109"/>
      <c r="N1535" s="109"/>
      <c r="O1535" s="109"/>
      <c r="P1535" s="151" t="n">
        <f aca="false">SUM(D1535:O1535)</f>
        <v>0</v>
      </c>
    </row>
    <row r="1536" customFormat="false" ht="15" hidden="false" customHeight="false" outlineLevel="0" collapsed="false">
      <c r="A1536" s="136"/>
      <c r="B1536" s="137"/>
      <c r="C1536" s="138" t="n">
        <v>15</v>
      </c>
      <c r="D1536" s="153"/>
      <c r="E1536" s="109"/>
      <c r="F1536" s="109"/>
      <c r="G1536" s="109"/>
      <c r="H1536" s="109"/>
      <c r="I1536" s="109"/>
      <c r="J1536" s="109"/>
      <c r="K1536" s="109"/>
      <c r="L1536" s="109"/>
      <c r="M1536" s="109"/>
      <c r="N1536" s="109"/>
      <c r="O1536" s="109"/>
      <c r="P1536" s="151" t="n">
        <f aca="false">SUM(D1536:O1536)</f>
        <v>0</v>
      </c>
    </row>
    <row r="1537" customFormat="false" ht="15" hidden="false" customHeight="false" outlineLevel="0" collapsed="false">
      <c r="A1537" s="136"/>
      <c r="B1537" s="137"/>
      <c r="C1537" s="138" t="n">
        <v>16</v>
      </c>
      <c r="D1537" s="153"/>
      <c r="E1537" s="109"/>
      <c r="F1537" s="109"/>
      <c r="G1537" s="109"/>
      <c r="H1537" s="109"/>
      <c r="I1537" s="109"/>
      <c r="J1537" s="109"/>
      <c r="K1537" s="109"/>
      <c r="L1537" s="109"/>
      <c r="M1537" s="109"/>
      <c r="N1537" s="109"/>
      <c r="O1537" s="109"/>
      <c r="P1537" s="151" t="n">
        <f aca="false">SUM(D1537:O1537)</f>
        <v>0</v>
      </c>
    </row>
    <row r="1538" customFormat="false" ht="15" hidden="false" customHeight="false" outlineLevel="0" collapsed="false">
      <c r="A1538" s="136"/>
      <c r="B1538" s="137"/>
      <c r="C1538" s="138" t="n">
        <v>17</v>
      </c>
      <c r="D1538" s="153"/>
      <c r="E1538" s="109"/>
      <c r="F1538" s="109"/>
      <c r="G1538" s="109"/>
      <c r="H1538" s="109"/>
      <c r="I1538" s="109"/>
      <c r="J1538" s="109"/>
      <c r="K1538" s="109"/>
      <c r="L1538" s="109"/>
      <c r="M1538" s="109"/>
      <c r="N1538" s="109"/>
      <c r="O1538" s="109"/>
      <c r="P1538" s="151" t="n">
        <f aca="false">SUM(D1538:O1538)</f>
        <v>0</v>
      </c>
    </row>
    <row r="1539" customFormat="false" ht="15" hidden="false" customHeight="false" outlineLevel="0" collapsed="false">
      <c r="A1539" s="136"/>
      <c r="B1539" s="137"/>
      <c r="C1539" s="138" t="n">
        <v>25</v>
      </c>
      <c r="D1539" s="153"/>
      <c r="E1539" s="109"/>
      <c r="F1539" s="109"/>
      <c r="G1539" s="109"/>
      <c r="H1539" s="109"/>
      <c r="I1539" s="109"/>
      <c r="J1539" s="109"/>
      <c r="K1539" s="109"/>
      <c r="L1539" s="109"/>
      <c r="M1539" s="109"/>
      <c r="N1539" s="109"/>
      <c r="O1539" s="109"/>
      <c r="P1539" s="151" t="n">
        <f aca="false">SUM(D1539:O1539)</f>
        <v>0</v>
      </c>
    </row>
    <row r="1540" customFormat="false" ht="15" hidden="false" customHeight="false" outlineLevel="0" collapsed="false">
      <c r="A1540" s="136"/>
      <c r="B1540" s="137"/>
      <c r="C1540" s="138" t="n">
        <v>26</v>
      </c>
      <c r="D1540" s="153"/>
      <c r="E1540" s="109"/>
      <c r="F1540" s="109"/>
      <c r="G1540" s="109"/>
      <c r="H1540" s="109"/>
      <c r="I1540" s="109"/>
      <c r="J1540" s="109"/>
      <c r="K1540" s="109"/>
      <c r="L1540" s="109"/>
      <c r="M1540" s="109"/>
      <c r="N1540" s="109"/>
      <c r="O1540" s="109"/>
      <c r="P1540" s="151" t="n">
        <f aca="false">SUM(D1540:O1540)</f>
        <v>0</v>
      </c>
    </row>
    <row r="1541" customFormat="false" ht="15" hidden="false" customHeight="false" outlineLevel="0" collapsed="false">
      <c r="A1541" s="136"/>
      <c r="B1541" s="137"/>
      <c r="C1541" s="138" t="n">
        <v>27</v>
      </c>
      <c r="D1541" s="153"/>
      <c r="E1541" s="109"/>
      <c r="F1541" s="109"/>
      <c r="G1541" s="109"/>
      <c r="H1541" s="109"/>
      <c r="I1541" s="109"/>
      <c r="J1541" s="109"/>
      <c r="K1541" s="109"/>
      <c r="L1541" s="109"/>
      <c r="M1541" s="109"/>
      <c r="N1541" s="109"/>
      <c r="O1541" s="109"/>
      <c r="P1541" s="151" t="n">
        <f aca="false">SUM(D1541:O1541)</f>
        <v>0</v>
      </c>
    </row>
    <row r="1542" customFormat="false" ht="15" hidden="false" customHeight="true" outlineLevel="0" collapsed="false">
      <c r="A1542" s="136" t="n">
        <v>612</v>
      </c>
      <c r="B1542" s="137" t="s">
        <v>937</v>
      </c>
      <c r="C1542" s="138" t="n">
        <v>11</v>
      </c>
      <c r="D1542" s="153"/>
      <c r="E1542" s="109"/>
      <c r="F1542" s="109"/>
      <c r="G1542" s="109"/>
      <c r="H1542" s="109"/>
      <c r="I1542" s="109"/>
      <c r="J1542" s="109"/>
      <c r="K1542" s="109"/>
      <c r="L1542" s="109"/>
      <c r="M1542" s="109"/>
      <c r="N1542" s="109"/>
      <c r="O1542" s="109"/>
      <c r="P1542" s="151" t="n">
        <f aca="false">SUM(D1542:O1542)</f>
        <v>0</v>
      </c>
    </row>
    <row r="1543" customFormat="false" ht="15" hidden="false" customHeight="false" outlineLevel="0" collapsed="false">
      <c r="A1543" s="136"/>
      <c r="B1543" s="137"/>
      <c r="C1543" s="138" t="n">
        <v>12</v>
      </c>
      <c r="D1543" s="153"/>
      <c r="E1543" s="109"/>
      <c r="F1543" s="109"/>
      <c r="G1543" s="109"/>
      <c r="H1543" s="109"/>
      <c r="I1543" s="109"/>
      <c r="J1543" s="109"/>
      <c r="K1543" s="109"/>
      <c r="L1543" s="109"/>
      <c r="M1543" s="109"/>
      <c r="N1543" s="109"/>
      <c r="O1543" s="109"/>
      <c r="P1543" s="151" t="n">
        <f aca="false">SUM(D1543:O1543)</f>
        <v>0</v>
      </c>
    </row>
    <row r="1544" customFormat="false" ht="15" hidden="false" customHeight="false" outlineLevel="0" collapsed="false">
      <c r="A1544" s="136"/>
      <c r="B1544" s="137"/>
      <c r="C1544" s="138" t="n">
        <v>14</v>
      </c>
      <c r="D1544" s="153"/>
      <c r="E1544" s="109"/>
      <c r="F1544" s="109"/>
      <c r="G1544" s="109"/>
      <c r="H1544" s="109"/>
      <c r="I1544" s="109"/>
      <c r="J1544" s="109"/>
      <c r="K1544" s="109"/>
      <c r="L1544" s="109"/>
      <c r="M1544" s="109"/>
      <c r="N1544" s="109"/>
      <c r="O1544" s="109"/>
      <c r="P1544" s="151" t="n">
        <f aca="false">SUM(D1544:O1544)</f>
        <v>0</v>
      </c>
    </row>
    <row r="1545" customFormat="false" ht="15" hidden="false" customHeight="false" outlineLevel="0" collapsed="false">
      <c r="A1545" s="136"/>
      <c r="B1545" s="137"/>
      <c r="C1545" s="138" t="n">
        <v>15</v>
      </c>
      <c r="D1545" s="153"/>
      <c r="E1545" s="109"/>
      <c r="F1545" s="109"/>
      <c r="G1545" s="109"/>
      <c r="H1545" s="109"/>
      <c r="I1545" s="109"/>
      <c r="J1545" s="109"/>
      <c r="K1545" s="109"/>
      <c r="L1545" s="109"/>
      <c r="M1545" s="109"/>
      <c r="N1545" s="109"/>
      <c r="O1545" s="109"/>
      <c r="P1545" s="151" t="n">
        <f aca="false">SUM(D1545:O1545)</f>
        <v>0</v>
      </c>
    </row>
    <row r="1546" customFormat="false" ht="15" hidden="false" customHeight="false" outlineLevel="0" collapsed="false">
      <c r="A1546" s="136"/>
      <c r="B1546" s="137"/>
      <c r="C1546" s="138" t="n">
        <v>16</v>
      </c>
      <c r="D1546" s="153"/>
      <c r="E1546" s="109"/>
      <c r="F1546" s="109"/>
      <c r="G1546" s="109"/>
      <c r="H1546" s="109"/>
      <c r="I1546" s="109"/>
      <c r="J1546" s="109"/>
      <c r="K1546" s="109"/>
      <c r="L1546" s="109"/>
      <c r="M1546" s="109"/>
      <c r="N1546" s="109"/>
      <c r="O1546" s="109"/>
      <c r="P1546" s="151" t="n">
        <f aca="false">SUM(D1546:O1546)</f>
        <v>0</v>
      </c>
    </row>
    <row r="1547" customFormat="false" ht="15" hidden="false" customHeight="false" outlineLevel="0" collapsed="false">
      <c r="A1547" s="136"/>
      <c r="B1547" s="137"/>
      <c r="C1547" s="138" t="n">
        <v>17</v>
      </c>
      <c r="D1547" s="153"/>
      <c r="E1547" s="109"/>
      <c r="F1547" s="109"/>
      <c r="G1547" s="109"/>
      <c r="H1547" s="109"/>
      <c r="I1547" s="109"/>
      <c r="J1547" s="109"/>
      <c r="K1547" s="109"/>
      <c r="L1547" s="109"/>
      <c r="M1547" s="109"/>
      <c r="N1547" s="109"/>
      <c r="O1547" s="109"/>
      <c r="P1547" s="151" t="n">
        <f aca="false">SUM(D1547:O1547)</f>
        <v>0</v>
      </c>
    </row>
    <row r="1548" customFormat="false" ht="15" hidden="false" customHeight="false" outlineLevel="0" collapsed="false">
      <c r="A1548" s="136"/>
      <c r="B1548" s="137"/>
      <c r="C1548" s="138" t="n">
        <v>25</v>
      </c>
      <c r="D1548" s="153"/>
      <c r="E1548" s="109"/>
      <c r="F1548" s="109"/>
      <c r="G1548" s="109"/>
      <c r="H1548" s="109"/>
      <c r="I1548" s="109"/>
      <c r="J1548" s="109"/>
      <c r="K1548" s="109"/>
      <c r="L1548" s="109"/>
      <c r="M1548" s="109"/>
      <c r="N1548" s="109"/>
      <c r="O1548" s="109"/>
      <c r="P1548" s="151" t="n">
        <f aca="false">SUM(D1548:O1548)</f>
        <v>0</v>
      </c>
    </row>
    <row r="1549" customFormat="false" ht="15" hidden="false" customHeight="false" outlineLevel="0" collapsed="false">
      <c r="A1549" s="136"/>
      <c r="B1549" s="137"/>
      <c r="C1549" s="138" t="n">
        <v>26</v>
      </c>
      <c r="D1549" s="153"/>
      <c r="E1549" s="109"/>
      <c r="F1549" s="109"/>
      <c r="G1549" s="109"/>
      <c r="H1549" s="109"/>
      <c r="I1549" s="109"/>
      <c r="J1549" s="109"/>
      <c r="K1549" s="109"/>
      <c r="L1549" s="109"/>
      <c r="M1549" s="109"/>
      <c r="N1549" s="109"/>
      <c r="O1549" s="109"/>
      <c r="P1549" s="151" t="n">
        <f aca="false">SUM(D1549:O1549)</f>
        <v>0</v>
      </c>
    </row>
    <row r="1550" customFormat="false" ht="15" hidden="false" customHeight="false" outlineLevel="0" collapsed="false">
      <c r="A1550" s="136"/>
      <c r="B1550" s="137"/>
      <c r="C1550" s="138" t="n">
        <v>27</v>
      </c>
      <c r="D1550" s="153"/>
      <c r="E1550" s="109"/>
      <c r="F1550" s="109"/>
      <c r="G1550" s="109"/>
      <c r="H1550" s="109"/>
      <c r="I1550" s="109"/>
      <c r="J1550" s="109"/>
      <c r="K1550" s="109"/>
      <c r="L1550" s="109"/>
      <c r="M1550" s="109"/>
      <c r="N1550" s="109"/>
      <c r="O1550" s="109"/>
      <c r="P1550" s="151" t="n">
        <f aca="false">SUM(D1550:O1550)</f>
        <v>0</v>
      </c>
    </row>
    <row r="1551" customFormat="false" ht="15" hidden="false" customHeight="true" outlineLevel="0" collapsed="false">
      <c r="A1551" s="136" t="n">
        <v>613</v>
      </c>
      <c r="B1551" s="137" t="s">
        <v>938</v>
      </c>
      <c r="C1551" s="138" t="n">
        <v>11</v>
      </c>
      <c r="D1551" s="153"/>
      <c r="E1551" s="109"/>
      <c r="F1551" s="109"/>
      <c r="G1551" s="109"/>
      <c r="H1551" s="109"/>
      <c r="I1551" s="109"/>
      <c r="J1551" s="109"/>
      <c r="K1551" s="109"/>
      <c r="L1551" s="109"/>
      <c r="M1551" s="109"/>
      <c r="N1551" s="109"/>
      <c r="O1551" s="109"/>
      <c r="P1551" s="151" t="n">
        <f aca="false">SUM(D1551:O1551)</f>
        <v>0</v>
      </c>
    </row>
    <row r="1552" customFormat="false" ht="15" hidden="false" customHeight="false" outlineLevel="0" collapsed="false">
      <c r="A1552" s="136"/>
      <c r="B1552" s="137"/>
      <c r="C1552" s="138" t="n">
        <v>12</v>
      </c>
      <c r="D1552" s="153"/>
      <c r="E1552" s="109"/>
      <c r="F1552" s="109"/>
      <c r="G1552" s="109"/>
      <c r="H1552" s="109"/>
      <c r="I1552" s="109"/>
      <c r="J1552" s="109"/>
      <c r="K1552" s="109"/>
      <c r="L1552" s="109"/>
      <c r="M1552" s="109"/>
      <c r="N1552" s="109"/>
      <c r="O1552" s="109"/>
      <c r="P1552" s="151" t="n">
        <f aca="false">SUM(D1552:O1552)</f>
        <v>0</v>
      </c>
    </row>
    <row r="1553" customFormat="false" ht="15" hidden="false" customHeight="false" outlineLevel="0" collapsed="false">
      <c r="A1553" s="136"/>
      <c r="B1553" s="137"/>
      <c r="C1553" s="138" t="n">
        <v>14</v>
      </c>
      <c r="D1553" s="153"/>
      <c r="E1553" s="109"/>
      <c r="F1553" s="109"/>
      <c r="G1553" s="109"/>
      <c r="H1553" s="109"/>
      <c r="I1553" s="109"/>
      <c r="J1553" s="109"/>
      <c r="K1553" s="109"/>
      <c r="L1553" s="109"/>
      <c r="M1553" s="109"/>
      <c r="N1553" s="109"/>
      <c r="O1553" s="109"/>
      <c r="P1553" s="151" t="n">
        <f aca="false">SUM(D1553:O1553)</f>
        <v>0</v>
      </c>
    </row>
    <row r="1554" customFormat="false" ht="15" hidden="false" customHeight="false" outlineLevel="0" collapsed="false">
      <c r="A1554" s="136"/>
      <c r="B1554" s="137"/>
      <c r="C1554" s="138" t="n">
        <v>15</v>
      </c>
      <c r="D1554" s="153"/>
      <c r="E1554" s="109"/>
      <c r="F1554" s="109"/>
      <c r="G1554" s="109"/>
      <c r="H1554" s="109"/>
      <c r="I1554" s="109"/>
      <c r="J1554" s="109"/>
      <c r="K1554" s="109"/>
      <c r="L1554" s="109"/>
      <c r="M1554" s="109"/>
      <c r="N1554" s="109"/>
      <c r="O1554" s="109"/>
      <c r="P1554" s="151" t="n">
        <f aca="false">SUM(D1554:O1554)</f>
        <v>0</v>
      </c>
    </row>
    <row r="1555" customFormat="false" ht="15" hidden="false" customHeight="false" outlineLevel="0" collapsed="false">
      <c r="A1555" s="136"/>
      <c r="B1555" s="137"/>
      <c r="C1555" s="138" t="n">
        <v>16</v>
      </c>
      <c r="D1555" s="153"/>
      <c r="E1555" s="109"/>
      <c r="F1555" s="109"/>
      <c r="G1555" s="109"/>
      <c r="H1555" s="109"/>
      <c r="I1555" s="109"/>
      <c r="J1555" s="109"/>
      <c r="K1555" s="109"/>
      <c r="L1555" s="109"/>
      <c r="M1555" s="109"/>
      <c r="N1555" s="109"/>
      <c r="O1555" s="109"/>
      <c r="P1555" s="151" t="n">
        <f aca="false">SUM(D1555:O1555)</f>
        <v>0</v>
      </c>
    </row>
    <row r="1556" customFormat="false" ht="15" hidden="false" customHeight="false" outlineLevel="0" collapsed="false">
      <c r="A1556" s="136"/>
      <c r="B1556" s="137"/>
      <c r="C1556" s="138" t="n">
        <v>17</v>
      </c>
      <c r="D1556" s="153"/>
      <c r="E1556" s="109"/>
      <c r="F1556" s="109"/>
      <c r="G1556" s="109"/>
      <c r="H1556" s="109"/>
      <c r="I1556" s="109"/>
      <c r="J1556" s="109"/>
      <c r="K1556" s="109"/>
      <c r="L1556" s="109"/>
      <c r="M1556" s="109"/>
      <c r="N1556" s="109"/>
      <c r="O1556" s="109"/>
      <c r="P1556" s="151" t="n">
        <f aca="false">SUM(D1556:O1556)</f>
        <v>0</v>
      </c>
    </row>
    <row r="1557" customFormat="false" ht="15" hidden="false" customHeight="false" outlineLevel="0" collapsed="false">
      <c r="A1557" s="136"/>
      <c r="B1557" s="137"/>
      <c r="C1557" s="138" t="n">
        <v>25</v>
      </c>
      <c r="D1557" s="153"/>
      <c r="E1557" s="109"/>
      <c r="F1557" s="109"/>
      <c r="G1557" s="109"/>
      <c r="H1557" s="109"/>
      <c r="I1557" s="109"/>
      <c r="J1557" s="109"/>
      <c r="K1557" s="109"/>
      <c r="L1557" s="109"/>
      <c r="M1557" s="109"/>
      <c r="N1557" s="109"/>
      <c r="O1557" s="109"/>
      <c r="P1557" s="151" t="n">
        <f aca="false">SUM(D1557:O1557)</f>
        <v>0</v>
      </c>
    </row>
    <row r="1558" customFormat="false" ht="15" hidden="false" customHeight="false" outlineLevel="0" collapsed="false">
      <c r="A1558" s="136"/>
      <c r="B1558" s="137"/>
      <c r="C1558" s="138" t="n">
        <v>26</v>
      </c>
      <c r="D1558" s="153"/>
      <c r="E1558" s="109"/>
      <c r="F1558" s="109"/>
      <c r="G1558" s="109"/>
      <c r="H1558" s="109"/>
      <c r="I1558" s="109"/>
      <c r="J1558" s="109"/>
      <c r="K1558" s="109"/>
      <c r="L1558" s="109"/>
      <c r="M1558" s="109"/>
      <c r="N1558" s="109"/>
      <c r="O1558" s="109"/>
      <c r="P1558" s="151" t="n">
        <f aca="false">SUM(D1558:O1558)</f>
        <v>0</v>
      </c>
    </row>
    <row r="1559" customFormat="false" ht="15" hidden="false" customHeight="false" outlineLevel="0" collapsed="false">
      <c r="A1559" s="136"/>
      <c r="B1559" s="137"/>
      <c r="C1559" s="138" t="n">
        <v>27</v>
      </c>
      <c r="D1559" s="153"/>
      <c r="E1559" s="109"/>
      <c r="F1559" s="109"/>
      <c r="G1559" s="109"/>
      <c r="H1559" s="109"/>
      <c r="I1559" s="109"/>
      <c r="J1559" s="109"/>
      <c r="K1559" s="109"/>
      <c r="L1559" s="109"/>
      <c r="M1559" s="109"/>
      <c r="N1559" s="109"/>
      <c r="O1559" s="109"/>
      <c r="P1559" s="151" t="n">
        <f aca="false">SUM(D1559:O1559)</f>
        <v>0</v>
      </c>
    </row>
    <row r="1560" customFormat="false" ht="15" hidden="false" customHeight="true" outlineLevel="0" collapsed="false">
      <c r="A1560" s="136" t="n">
        <v>614</v>
      </c>
      <c r="B1560" s="137" t="s">
        <v>939</v>
      </c>
      <c r="C1560" s="138" t="n">
        <v>11</v>
      </c>
      <c r="D1560" s="153"/>
      <c r="E1560" s="109"/>
      <c r="F1560" s="109"/>
      <c r="G1560" s="109"/>
      <c r="H1560" s="109"/>
      <c r="I1560" s="109"/>
      <c r="J1560" s="109"/>
      <c r="K1560" s="109"/>
      <c r="L1560" s="109"/>
      <c r="M1560" s="109"/>
      <c r="N1560" s="109"/>
      <c r="O1560" s="109"/>
      <c r="P1560" s="151" t="n">
        <f aca="false">SUM(D1560:O1560)</f>
        <v>0</v>
      </c>
    </row>
    <row r="1561" customFormat="false" ht="15" hidden="false" customHeight="false" outlineLevel="0" collapsed="false">
      <c r="A1561" s="136"/>
      <c r="B1561" s="137"/>
      <c r="C1561" s="138" t="n">
        <v>12</v>
      </c>
      <c r="D1561" s="153"/>
      <c r="E1561" s="109"/>
      <c r="F1561" s="109"/>
      <c r="G1561" s="109"/>
      <c r="H1561" s="109"/>
      <c r="I1561" s="109"/>
      <c r="J1561" s="109"/>
      <c r="K1561" s="109"/>
      <c r="L1561" s="109"/>
      <c r="M1561" s="109"/>
      <c r="N1561" s="109"/>
      <c r="O1561" s="109"/>
      <c r="P1561" s="151" t="n">
        <f aca="false">SUM(D1561:O1561)</f>
        <v>0</v>
      </c>
    </row>
    <row r="1562" customFormat="false" ht="15" hidden="false" customHeight="false" outlineLevel="0" collapsed="false">
      <c r="A1562" s="136"/>
      <c r="B1562" s="137"/>
      <c r="C1562" s="138" t="n">
        <v>14</v>
      </c>
      <c r="D1562" s="153"/>
      <c r="E1562" s="109"/>
      <c r="F1562" s="109"/>
      <c r="G1562" s="109"/>
      <c r="H1562" s="109"/>
      <c r="I1562" s="109"/>
      <c r="J1562" s="109"/>
      <c r="K1562" s="109"/>
      <c r="L1562" s="109"/>
      <c r="M1562" s="109"/>
      <c r="N1562" s="109"/>
      <c r="O1562" s="109"/>
      <c r="P1562" s="151" t="n">
        <f aca="false">SUM(D1562:O1562)</f>
        <v>0</v>
      </c>
    </row>
    <row r="1563" customFormat="false" ht="15" hidden="false" customHeight="false" outlineLevel="0" collapsed="false">
      <c r="A1563" s="136"/>
      <c r="B1563" s="137"/>
      <c r="C1563" s="138" t="n">
        <v>15</v>
      </c>
      <c r="D1563" s="153"/>
      <c r="E1563" s="109"/>
      <c r="F1563" s="109"/>
      <c r="G1563" s="109"/>
      <c r="H1563" s="109"/>
      <c r="I1563" s="109"/>
      <c r="J1563" s="109"/>
      <c r="K1563" s="109"/>
      <c r="L1563" s="109"/>
      <c r="M1563" s="109"/>
      <c r="N1563" s="109"/>
      <c r="O1563" s="109"/>
      <c r="P1563" s="151" t="n">
        <f aca="false">SUM(D1563:O1563)</f>
        <v>0</v>
      </c>
    </row>
    <row r="1564" customFormat="false" ht="15" hidden="false" customHeight="false" outlineLevel="0" collapsed="false">
      <c r="A1564" s="136"/>
      <c r="B1564" s="137"/>
      <c r="C1564" s="138" t="n">
        <v>16</v>
      </c>
      <c r="D1564" s="153"/>
      <c r="E1564" s="109"/>
      <c r="F1564" s="109"/>
      <c r="G1564" s="109"/>
      <c r="H1564" s="109"/>
      <c r="I1564" s="109"/>
      <c r="J1564" s="109"/>
      <c r="K1564" s="109"/>
      <c r="L1564" s="109"/>
      <c r="M1564" s="109"/>
      <c r="N1564" s="109"/>
      <c r="O1564" s="109"/>
      <c r="P1564" s="151" t="n">
        <f aca="false">SUM(D1564:O1564)</f>
        <v>0</v>
      </c>
    </row>
    <row r="1565" customFormat="false" ht="15" hidden="false" customHeight="false" outlineLevel="0" collapsed="false">
      <c r="A1565" s="136"/>
      <c r="B1565" s="137"/>
      <c r="C1565" s="138" t="n">
        <v>17</v>
      </c>
      <c r="D1565" s="153"/>
      <c r="E1565" s="109"/>
      <c r="F1565" s="109"/>
      <c r="G1565" s="109"/>
      <c r="H1565" s="109"/>
      <c r="I1565" s="109"/>
      <c r="J1565" s="109"/>
      <c r="K1565" s="109"/>
      <c r="L1565" s="109"/>
      <c r="M1565" s="109"/>
      <c r="N1565" s="109"/>
      <c r="O1565" s="109"/>
      <c r="P1565" s="151" t="n">
        <f aca="false">SUM(D1565:O1565)</f>
        <v>0</v>
      </c>
    </row>
    <row r="1566" customFormat="false" ht="15" hidden="false" customHeight="false" outlineLevel="0" collapsed="false">
      <c r="A1566" s="136"/>
      <c r="B1566" s="137"/>
      <c r="C1566" s="138" t="n">
        <v>25</v>
      </c>
      <c r="D1566" s="153"/>
      <c r="E1566" s="109"/>
      <c r="F1566" s="109"/>
      <c r="G1566" s="109"/>
      <c r="H1566" s="109"/>
      <c r="I1566" s="109"/>
      <c r="J1566" s="109"/>
      <c r="K1566" s="109"/>
      <c r="L1566" s="109"/>
      <c r="M1566" s="109"/>
      <c r="N1566" s="109"/>
      <c r="O1566" s="109"/>
      <c r="P1566" s="151" t="n">
        <f aca="false">SUM(D1566:O1566)</f>
        <v>0</v>
      </c>
    </row>
    <row r="1567" customFormat="false" ht="15" hidden="false" customHeight="false" outlineLevel="0" collapsed="false">
      <c r="A1567" s="136"/>
      <c r="B1567" s="137"/>
      <c r="C1567" s="138" t="n">
        <v>26</v>
      </c>
      <c r="D1567" s="153"/>
      <c r="E1567" s="109"/>
      <c r="F1567" s="109"/>
      <c r="G1567" s="109"/>
      <c r="H1567" s="109"/>
      <c r="I1567" s="109"/>
      <c r="J1567" s="109"/>
      <c r="K1567" s="109"/>
      <c r="L1567" s="109"/>
      <c r="M1567" s="109"/>
      <c r="N1567" s="109"/>
      <c r="O1567" s="109"/>
      <c r="P1567" s="151" t="n">
        <f aca="false">SUM(D1567:O1567)</f>
        <v>0</v>
      </c>
    </row>
    <row r="1568" customFormat="false" ht="15" hidden="false" customHeight="false" outlineLevel="0" collapsed="false">
      <c r="A1568" s="136"/>
      <c r="B1568" s="137"/>
      <c r="C1568" s="138" t="n">
        <v>27</v>
      </c>
      <c r="D1568" s="153"/>
      <c r="E1568" s="109"/>
      <c r="F1568" s="109"/>
      <c r="G1568" s="109"/>
      <c r="H1568" s="109"/>
      <c r="I1568" s="109"/>
      <c r="J1568" s="109"/>
      <c r="K1568" s="109"/>
      <c r="L1568" s="109"/>
      <c r="M1568" s="109"/>
      <c r="N1568" s="109"/>
      <c r="O1568" s="109"/>
      <c r="P1568" s="151" t="n">
        <f aca="false">SUM(D1568:O1568)</f>
        <v>0</v>
      </c>
    </row>
    <row r="1569" customFormat="false" ht="15" hidden="false" customHeight="true" outlineLevel="0" collapsed="false">
      <c r="A1569" s="136" t="n">
        <v>615</v>
      </c>
      <c r="B1569" s="137" t="s">
        <v>940</v>
      </c>
      <c r="C1569" s="138" t="n">
        <v>11</v>
      </c>
      <c r="D1569" s="153"/>
      <c r="E1569" s="109"/>
      <c r="F1569" s="109"/>
      <c r="G1569" s="109"/>
      <c r="H1569" s="109"/>
      <c r="I1569" s="109"/>
      <c r="J1569" s="109"/>
      <c r="K1569" s="109"/>
      <c r="L1569" s="109"/>
      <c r="M1569" s="109"/>
      <c r="N1569" s="109"/>
      <c r="O1569" s="109"/>
      <c r="P1569" s="151" t="n">
        <f aca="false">SUM(D1569:O1569)</f>
        <v>0</v>
      </c>
    </row>
    <row r="1570" customFormat="false" ht="15" hidden="false" customHeight="false" outlineLevel="0" collapsed="false">
      <c r="A1570" s="136"/>
      <c r="B1570" s="137"/>
      <c r="C1570" s="138" t="n">
        <v>12</v>
      </c>
      <c r="D1570" s="153"/>
      <c r="E1570" s="109"/>
      <c r="F1570" s="109"/>
      <c r="G1570" s="109"/>
      <c r="H1570" s="109"/>
      <c r="I1570" s="109"/>
      <c r="J1570" s="109"/>
      <c r="K1570" s="109"/>
      <c r="L1570" s="109"/>
      <c r="M1570" s="109"/>
      <c r="N1570" s="109"/>
      <c r="O1570" s="109"/>
      <c r="P1570" s="151" t="n">
        <f aca="false">SUM(D1570:O1570)</f>
        <v>0</v>
      </c>
    </row>
    <row r="1571" customFormat="false" ht="15" hidden="false" customHeight="false" outlineLevel="0" collapsed="false">
      <c r="A1571" s="136"/>
      <c r="B1571" s="137"/>
      <c r="C1571" s="138" t="n">
        <v>14</v>
      </c>
      <c r="D1571" s="153"/>
      <c r="E1571" s="109"/>
      <c r="F1571" s="109"/>
      <c r="G1571" s="109"/>
      <c r="H1571" s="109"/>
      <c r="I1571" s="109"/>
      <c r="J1571" s="109"/>
      <c r="K1571" s="109"/>
      <c r="L1571" s="109"/>
      <c r="M1571" s="109"/>
      <c r="N1571" s="109"/>
      <c r="O1571" s="109"/>
      <c r="P1571" s="151" t="n">
        <f aca="false">SUM(D1571:O1571)</f>
        <v>0</v>
      </c>
    </row>
    <row r="1572" customFormat="false" ht="15" hidden="false" customHeight="false" outlineLevel="0" collapsed="false">
      <c r="A1572" s="136"/>
      <c r="B1572" s="137"/>
      <c r="C1572" s="138" t="n">
        <v>15</v>
      </c>
      <c r="D1572" s="153"/>
      <c r="E1572" s="109"/>
      <c r="F1572" s="109"/>
      <c r="G1572" s="109"/>
      <c r="H1572" s="109"/>
      <c r="I1572" s="109"/>
      <c r="J1572" s="109"/>
      <c r="K1572" s="109"/>
      <c r="L1572" s="109"/>
      <c r="M1572" s="109"/>
      <c r="N1572" s="109"/>
      <c r="O1572" s="109"/>
      <c r="P1572" s="151" t="n">
        <f aca="false">SUM(D1572:O1572)</f>
        <v>0</v>
      </c>
    </row>
    <row r="1573" customFormat="false" ht="15" hidden="false" customHeight="false" outlineLevel="0" collapsed="false">
      <c r="A1573" s="136"/>
      <c r="B1573" s="137"/>
      <c r="C1573" s="138" t="n">
        <v>16</v>
      </c>
      <c r="D1573" s="153"/>
      <c r="E1573" s="109"/>
      <c r="F1573" s="109"/>
      <c r="G1573" s="109"/>
      <c r="H1573" s="109"/>
      <c r="I1573" s="109"/>
      <c r="J1573" s="109"/>
      <c r="K1573" s="109"/>
      <c r="L1573" s="109"/>
      <c r="M1573" s="109"/>
      <c r="N1573" s="109"/>
      <c r="O1573" s="109"/>
      <c r="P1573" s="151" t="n">
        <f aca="false">SUM(D1573:O1573)</f>
        <v>0</v>
      </c>
    </row>
    <row r="1574" customFormat="false" ht="15" hidden="false" customHeight="false" outlineLevel="0" collapsed="false">
      <c r="A1574" s="136"/>
      <c r="B1574" s="137"/>
      <c r="C1574" s="138" t="n">
        <v>17</v>
      </c>
      <c r="D1574" s="153"/>
      <c r="E1574" s="109"/>
      <c r="F1574" s="109"/>
      <c r="G1574" s="109"/>
      <c r="H1574" s="109"/>
      <c r="I1574" s="109"/>
      <c r="J1574" s="109"/>
      <c r="K1574" s="109"/>
      <c r="L1574" s="109"/>
      <c r="M1574" s="109"/>
      <c r="N1574" s="109"/>
      <c r="O1574" s="109"/>
      <c r="P1574" s="151" t="n">
        <f aca="false">SUM(D1574:O1574)</f>
        <v>0</v>
      </c>
    </row>
    <row r="1575" customFormat="false" ht="15" hidden="false" customHeight="false" outlineLevel="0" collapsed="false">
      <c r="A1575" s="136"/>
      <c r="B1575" s="137"/>
      <c r="C1575" s="138" t="n">
        <v>25</v>
      </c>
      <c r="D1575" s="153"/>
      <c r="E1575" s="109"/>
      <c r="F1575" s="109"/>
      <c r="G1575" s="109"/>
      <c r="H1575" s="109"/>
      <c r="I1575" s="109"/>
      <c r="J1575" s="109"/>
      <c r="K1575" s="109"/>
      <c r="L1575" s="109"/>
      <c r="M1575" s="109"/>
      <c r="N1575" s="109"/>
      <c r="O1575" s="109"/>
      <c r="P1575" s="151" t="n">
        <f aca="false">SUM(D1575:O1575)</f>
        <v>0</v>
      </c>
    </row>
    <row r="1576" customFormat="false" ht="15" hidden="false" customHeight="false" outlineLevel="0" collapsed="false">
      <c r="A1576" s="136"/>
      <c r="B1576" s="137"/>
      <c r="C1576" s="138" t="n">
        <v>26</v>
      </c>
      <c r="D1576" s="153"/>
      <c r="E1576" s="109"/>
      <c r="F1576" s="109"/>
      <c r="G1576" s="109"/>
      <c r="H1576" s="109"/>
      <c r="I1576" s="109"/>
      <c r="J1576" s="109"/>
      <c r="K1576" s="109"/>
      <c r="L1576" s="109"/>
      <c r="M1576" s="109"/>
      <c r="N1576" s="109"/>
      <c r="O1576" s="109"/>
      <c r="P1576" s="151" t="n">
        <f aca="false">SUM(D1576:O1576)</f>
        <v>0</v>
      </c>
    </row>
    <row r="1577" customFormat="false" ht="15" hidden="false" customHeight="false" outlineLevel="0" collapsed="false">
      <c r="A1577" s="136"/>
      <c r="B1577" s="137"/>
      <c r="C1577" s="138" t="n">
        <v>27</v>
      </c>
      <c r="D1577" s="153"/>
      <c r="E1577" s="109"/>
      <c r="F1577" s="109"/>
      <c r="G1577" s="109"/>
      <c r="H1577" s="109"/>
      <c r="I1577" s="109"/>
      <c r="J1577" s="109"/>
      <c r="K1577" s="109"/>
      <c r="L1577" s="109"/>
      <c r="M1577" s="109"/>
      <c r="N1577" s="109"/>
      <c r="O1577" s="109"/>
      <c r="P1577" s="151" t="n">
        <f aca="false">SUM(D1577:O1577)</f>
        <v>0</v>
      </c>
    </row>
    <row r="1578" customFormat="false" ht="15" hidden="false" customHeight="true" outlineLevel="0" collapsed="false">
      <c r="A1578" s="136" t="n">
        <v>616</v>
      </c>
      <c r="B1578" s="137" t="s">
        <v>941</v>
      </c>
      <c r="C1578" s="138" t="n">
        <v>11</v>
      </c>
      <c r="D1578" s="153"/>
      <c r="E1578" s="109"/>
      <c r="F1578" s="109"/>
      <c r="G1578" s="109"/>
      <c r="H1578" s="109"/>
      <c r="I1578" s="109"/>
      <c r="J1578" s="109"/>
      <c r="K1578" s="109"/>
      <c r="L1578" s="109"/>
      <c r="M1578" s="109"/>
      <c r="N1578" s="109"/>
      <c r="O1578" s="109"/>
      <c r="P1578" s="151" t="n">
        <f aca="false">SUM(D1578:O1578)</f>
        <v>0</v>
      </c>
    </row>
    <row r="1579" customFormat="false" ht="15" hidden="false" customHeight="false" outlineLevel="0" collapsed="false">
      <c r="A1579" s="136"/>
      <c r="B1579" s="137"/>
      <c r="C1579" s="138" t="n">
        <v>12</v>
      </c>
      <c r="D1579" s="153"/>
      <c r="E1579" s="109"/>
      <c r="F1579" s="109"/>
      <c r="G1579" s="109"/>
      <c r="H1579" s="109"/>
      <c r="I1579" s="109"/>
      <c r="J1579" s="109"/>
      <c r="K1579" s="109"/>
      <c r="L1579" s="109"/>
      <c r="M1579" s="109"/>
      <c r="N1579" s="109"/>
      <c r="O1579" s="109"/>
      <c r="P1579" s="151" t="n">
        <f aca="false">SUM(D1579:O1579)</f>
        <v>0</v>
      </c>
    </row>
    <row r="1580" customFormat="false" ht="15" hidden="false" customHeight="false" outlineLevel="0" collapsed="false">
      <c r="A1580" s="136"/>
      <c r="B1580" s="137"/>
      <c r="C1580" s="138" t="n">
        <v>14</v>
      </c>
      <c r="D1580" s="153"/>
      <c r="E1580" s="109"/>
      <c r="F1580" s="109"/>
      <c r="G1580" s="109"/>
      <c r="H1580" s="109"/>
      <c r="I1580" s="109"/>
      <c r="J1580" s="109"/>
      <c r="K1580" s="109"/>
      <c r="L1580" s="109"/>
      <c r="M1580" s="109"/>
      <c r="N1580" s="109"/>
      <c r="O1580" s="109"/>
      <c r="P1580" s="151" t="n">
        <f aca="false">SUM(D1580:O1580)</f>
        <v>0</v>
      </c>
    </row>
    <row r="1581" customFormat="false" ht="15" hidden="false" customHeight="false" outlineLevel="0" collapsed="false">
      <c r="A1581" s="136"/>
      <c r="B1581" s="137"/>
      <c r="C1581" s="138" t="n">
        <v>15</v>
      </c>
      <c r="D1581" s="153"/>
      <c r="E1581" s="109"/>
      <c r="F1581" s="109"/>
      <c r="G1581" s="109"/>
      <c r="H1581" s="109"/>
      <c r="I1581" s="109"/>
      <c r="J1581" s="109"/>
      <c r="K1581" s="109"/>
      <c r="L1581" s="109"/>
      <c r="M1581" s="109"/>
      <c r="N1581" s="109"/>
      <c r="O1581" s="109"/>
      <c r="P1581" s="151" t="n">
        <f aca="false">SUM(D1581:O1581)</f>
        <v>0</v>
      </c>
    </row>
    <row r="1582" customFormat="false" ht="15" hidden="false" customHeight="false" outlineLevel="0" collapsed="false">
      <c r="A1582" s="136"/>
      <c r="B1582" s="137"/>
      <c r="C1582" s="138" t="n">
        <v>16</v>
      </c>
      <c r="D1582" s="153"/>
      <c r="E1582" s="109"/>
      <c r="F1582" s="109"/>
      <c r="G1582" s="109"/>
      <c r="H1582" s="109"/>
      <c r="I1582" s="109"/>
      <c r="J1582" s="109"/>
      <c r="K1582" s="109"/>
      <c r="L1582" s="109"/>
      <c r="M1582" s="109"/>
      <c r="N1582" s="109"/>
      <c r="O1582" s="109"/>
      <c r="P1582" s="151" t="n">
        <f aca="false">SUM(D1582:O1582)</f>
        <v>0</v>
      </c>
    </row>
    <row r="1583" customFormat="false" ht="15" hidden="false" customHeight="false" outlineLevel="0" collapsed="false">
      <c r="A1583" s="136"/>
      <c r="B1583" s="137"/>
      <c r="C1583" s="138" t="n">
        <v>17</v>
      </c>
      <c r="D1583" s="153"/>
      <c r="E1583" s="109"/>
      <c r="F1583" s="109"/>
      <c r="G1583" s="109"/>
      <c r="H1583" s="109"/>
      <c r="I1583" s="109"/>
      <c r="J1583" s="109"/>
      <c r="K1583" s="109"/>
      <c r="L1583" s="109"/>
      <c r="M1583" s="109"/>
      <c r="N1583" s="109"/>
      <c r="O1583" s="109"/>
      <c r="P1583" s="151" t="n">
        <f aca="false">SUM(D1583:O1583)</f>
        <v>0</v>
      </c>
    </row>
    <row r="1584" customFormat="false" ht="15" hidden="false" customHeight="false" outlineLevel="0" collapsed="false">
      <c r="A1584" s="136"/>
      <c r="B1584" s="137"/>
      <c r="C1584" s="138" t="n">
        <v>25</v>
      </c>
      <c r="D1584" s="153"/>
      <c r="E1584" s="109"/>
      <c r="F1584" s="109"/>
      <c r="G1584" s="109"/>
      <c r="H1584" s="109"/>
      <c r="I1584" s="109"/>
      <c r="J1584" s="109"/>
      <c r="K1584" s="109"/>
      <c r="L1584" s="109"/>
      <c r="M1584" s="109"/>
      <c r="N1584" s="109"/>
      <c r="O1584" s="109"/>
      <c r="P1584" s="151" t="n">
        <f aca="false">SUM(D1584:O1584)</f>
        <v>0</v>
      </c>
    </row>
    <row r="1585" customFormat="false" ht="15" hidden="false" customHeight="false" outlineLevel="0" collapsed="false">
      <c r="A1585" s="136"/>
      <c r="B1585" s="137"/>
      <c r="C1585" s="138" t="n">
        <v>26</v>
      </c>
      <c r="D1585" s="153"/>
      <c r="E1585" s="109"/>
      <c r="F1585" s="109"/>
      <c r="G1585" s="109"/>
      <c r="H1585" s="109"/>
      <c r="I1585" s="109"/>
      <c r="J1585" s="109"/>
      <c r="K1585" s="109"/>
      <c r="L1585" s="109"/>
      <c r="M1585" s="109"/>
      <c r="N1585" s="109"/>
      <c r="O1585" s="109"/>
      <c r="P1585" s="151" t="n">
        <f aca="false">SUM(D1585:O1585)</f>
        <v>0</v>
      </c>
    </row>
    <row r="1586" customFormat="false" ht="15" hidden="false" customHeight="false" outlineLevel="0" collapsed="false">
      <c r="A1586" s="136"/>
      <c r="B1586" s="137"/>
      <c r="C1586" s="138" t="n">
        <v>27</v>
      </c>
      <c r="D1586" s="153"/>
      <c r="E1586" s="109"/>
      <c r="F1586" s="109"/>
      <c r="G1586" s="109"/>
      <c r="H1586" s="109"/>
      <c r="I1586" s="109"/>
      <c r="J1586" s="109"/>
      <c r="K1586" s="109"/>
      <c r="L1586" s="109"/>
      <c r="M1586" s="109"/>
      <c r="N1586" s="109"/>
      <c r="O1586" s="109"/>
      <c r="P1586" s="151" t="n">
        <f aca="false">SUM(D1586:O1586)</f>
        <v>0</v>
      </c>
    </row>
    <row r="1587" customFormat="false" ht="15" hidden="false" customHeight="true" outlineLevel="0" collapsed="false">
      <c r="A1587" s="136" t="n">
        <v>617</v>
      </c>
      <c r="B1587" s="137" t="s">
        <v>942</v>
      </c>
      <c r="C1587" s="138" t="n">
        <v>11</v>
      </c>
      <c r="D1587" s="153"/>
      <c r="E1587" s="109"/>
      <c r="F1587" s="109"/>
      <c r="G1587" s="109"/>
      <c r="H1587" s="109"/>
      <c r="I1587" s="109"/>
      <c r="J1587" s="109"/>
      <c r="K1587" s="109"/>
      <c r="L1587" s="109"/>
      <c r="M1587" s="109"/>
      <c r="N1587" s="109"/>
      <c r="O1587" s="109"/>
      <c r="P1587" s="151" t="n">
        <f aca="false">SUM(D1587:O1587)</f>
        <v>0</v>
      </c>
    </row>
    <row r="1588" customFormat="false" ht="15" hidden="false" customHeight="false" outlineLevel="0" collapsed="false">
      <c r="A1588" s="136"/>
      <c r="B1588" s="137"/>
      <c r="C1588" s="138" t="n">
        <v>12</v>
      </c>
      <c r="D1588" s="153"/>
      <c r="E1588" s="109"/>
      <c r="F1588" s="109"/>
      <c r="G1588" s="109"/>
      <c r="H1588" s="109"/>
      <c r="I1588" s="109"/>
      <c r="J1588" s="109"/>
      <c r="K1588" s="109"/>
      <c r="L1588" s="109"/>
      <c r="M1588" s="109"/>
      <c r="N1588" s="109"/>
      <c r="O1588" s="109"/>
      <c r="P1588" s="151" t="n">
        <f aca="false">SUM(D1588:O1588)</f>
        <v>0</v>
      </c>
    </row>
    <row r="1589" customFormat="false" ht="15" hidden="false" customHeight="false" outlineLevel="0" collapsed="false">
      <c r="A1589" s="136"/>
      <c r="B1589" s="137"/>
      <c r="C1589" s="138" t="n">
        <v>14</v>
      </c>
      <c r="D1589" s="153"/>
      <c r="E1589" s="109"/>
      <c r="F1589" s="109"/>
      <c r="G1589" s="109"/>
      <c r="H1589" s="109"/>
      <c r="I1589" s="109"/>
      <c r="J1589" s="109"/>
      <c r="K1589" s="109"/>
      <c r="L1589" s="109"/>
      <c r="M1589" s="109"/>
      <c r="N1589" s="109"/>
      <c r="O1589" s="109"/>
      <c r="P1589" s="151" t="n">
        <f aca="false">SUM(D1589:O1589)</f>
        <v>0</v>
      </c>
    </row>
    <row r="1590" customFormat="false" ht="15" hidden="false" customHeight="false" outlineLevel="0" collapsed="false">
      <c r="A1590" s="136"/>
      <c r="B1590" s="137"/>
      <c r="C1590" s="138" t="n">
        <v>15</v>
      </c>
      <c r="D1590" s="153"/>
      <c r="E1590" s="109"/>
      <c r="F1590" s="109"/>
      <c r="G1590" s="109"/>
      <c r="H1590" s="109"/>
      <c r="I1590" s="109"/>
      <c r="J1590" s="109"/>
      <c r="K1590" s="109"/>
      <c r="L1590" s="109"/>
      <c r="M1590" s="109"/>
      <c r="N1590" s="109"/>
      <c r="O1590" s="109"/>
      <c r="P1590" s="151" t="n">
        <f aca="false">SUM(D1590:O1590)</f>
        <v>0</v>
      </c>
    </row>
    <row r="1591" customFormat="false" ht="15" hidden="false" customHeight="false" outlineLevel="0" collapsed="false">
      <c r="A1591" s="136"/>
      <c r="B1591" s="137"/>
      <c r="C1591" s="138" t="n">
        <v>16</v>
      </c>
      <c r="D1591" s="153"/>
      <c r="E1591" s="109"/>
      <c r="F1591" s="109"/>
      <c r="G1591" s="109"/>
      <c r="H1591" s="109"/>
      <c r="I1591" s="109"/>
      <c r="J1591" s="109"/>
      <c r="K1591" s="109"/>
      <c r="L1591" s="109"/>
      <c r="M1591" s="109"/>
      <c r="N1591" s="109"/>
      <c r="O1591" s="109"/>
      <c r="P1591" s="151" t="n">
        <f aca="false">SUM(D1591:O1591)</f>
        <v>0</v>
      </c>
    </row>
    <row r="1592" customFormat="false" ht="15" hidden="false" customHeight="false" outlineLevel="0" collapsed="false">
      <c r="A1592" s="136"/>
      <c r="B1592" s="137"/>
      <c r="C1592" s="138" t="n">
        <v>17</v>
      </c>
      <c r="D1592" s="153"/>
      <c r="E1592" s="109"/>
      <c r="F1592" s="109"/>
      <c r="G1592" s="109"/>
      <c r="H1592" s="109"/>
      <c r="I1592" s="109"/>
      <c r="J1592" s="109"/>
      <c r="K1592" s="109"/>
      <c r="L1592" s="109"/>
      <c r="M1592" s="109"/>
      <c r="N1592" s="109"/>
      <c r="O1592" s="109"/>
      <c r="P1592" s="151" t="n">
        <f aca="false">SUM(D1592:O1592)</f>
        <v>0</v>
      </c>
    </row>
    <row r="1593" customFormat="false" ht="15" hidden="false" customHeight="false" outlineLevel="0" collapsed="false">
      <c r="A1593" s="136"/>
      <c r="B1593" s="137"/>
      <c r="C1593" s="138" t="n">
        <v>25</v>
      </c>
      <c r="D1593" s="153"/>
      <c r="E1593" s="109"/>
      <c r="F1593" s="109"/>
      <c r="G1593" s="109"/>
      <c r="H1593" s="109"/>
      <c r="I1593" s="109"/>
      <c r="J1593" s="109"/>
      <c r="K1593" s="109"/>
      <c r="L1593" s="109"/>
      <c r="M1593" s="109"/>
      <c r="N1593" s="109"/>
      <c r="O1593" s="109"/>
      <c r="P1593" s="151" t="n">
        <f aca="false">SUM(D1593:O1593)</f>
        <v>0</v>
      </c>
    </row>
    <row r="1594" customFormat="false" ht="15" hidden="false" customHeight="false" outlineLevel="0" collapsed="false">
      <c r="A1594" s="136"/>
      <c r="B1594" s="137"/>
      <c r="C1594" s="138" t="n">
        <v>26</v>
      </c>
      <c r="D1594" s="153"/>
      <c r="E1594" s="109"/>
      <c r="F1594" s="109"/>
      <c r="G1594" s="109"/>
      <c r="H1594" s="109"/>
      <c r="I1594" s="109"/>
      <c r="J1594" s="109"/>
      <c r="K1594" s="109"/>
      <c r="L1594" s="109"/>
      <c r="M1594" s="109"/>
      <c r="N1594" s="109"/>
      <c r="O1594" s="109"/>
      <c r="P1594" s="151" t="n">
        <f aca="false">SUM(D1594:O1594)</f>
        <v>0</v>
      </c>
    </row>
    <row r="1595" customFormat="false" ht="15" hidden="false" customHeight="false" outlineLevel="0" collapsed="false">
      <c r="A1595" s="136"/>
      <c r="B1595" s="137"/>
      <c r="C1595" s="138" t="n">
        <v>27</v>
      </c>
      <c r="D1595" s="153"/>
      <c r="E1595" s="109"/>
      <c r="F1595" s="109"/>
      <c r="G1595" s="109"/>
      <c r="H1595" s="109"/>
      <c r="I1595" s="109"/>
      <c r="J1595" s="109"/>
      <c r="K1595" s="109"/>
      <c r="L1595" s="109"/>
      <c r="M1595" s="109"/>
      <c r="N1595" s="109"/>
      <c r="O1595" s="109"/>
      <c r="P1595" s="151" t="n">
        <f aca="false">SUM(D1595:O1595)</f>
        <v>0</v>
      </c>
    </row>
    <row r="1596" customFormat="false" ht="15" hidden="false" customHeight="true" outlineLevel="0" collapsed="false">
      <c r="A1596" s="136" t="n">
        <v>619</v>
      </c>
      <c r="B1596" s="137" t="s">
        <v>943</v>
      </c>
      <c r="C1596" s="138" t="n">
        <v>11</v>
      </c>
      <c r="D1596" s="153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51" t="n">
        <f aca="false">SUM(D1596:O1596)</f>
        <v>0</v>
      </c>
    </row>
    <row r="1597" customFormat="false" ht="15" hidden="false" customHeight="false" outlineLevel="0" collapsed="false">
      <c r="A1597" s="136"/>
      <c r="B1597" s="137"/>
      <c r="C1597" s="138" t="n">
        <v>12</v>
      </c>
      <c r="D1597" s="153"/>
      <c r="E1597" s="109"/>
      <c r="F1597" s="109"/>
      <c r="G1597" s="109"/>
      <c r="H1597" s="109"/>
      <c r="I1597" s="109"/>
      <c r="J1597" s="109"/>
      <c r="K1597" s="109"/>
      <c r="L1597" s="109"/>
      <c r="M1597" s="109"/>
      <c r="N1597" s="109"/>
      <c r="O1597" s="109"/>
      <c r="P1597" s="151" t="n">
        <f aca="false">SUM(D1597:O1597)</f>
        <v>0</v>
      </c>
    </row>
    <row r="1598" customFormat="false" ht="15" hidden="false" customHeight="false" outlineLevel="0" collapsed="false">
      <c r="A1598" s="136"/>
      <c r="B1598" s="137"/>
      <c r="C1598" s="138" t="n">
        <v>14</v>
      </c>
      <c r="D1598" s="153"/>
      <c r="E1598" s="109"/>
      <c r="F1598" s="109"/>
      <c r="G1598" s="109"/>
      <c r="H1598" s="109"/>
      <c r="I1598" s="109"/>
      <c r="J1598" s="109"/>
      <c r="K1598" s="109"/>
      <c r="L1598" s="109"/>
      <c r="M1598" s="109"/>
      <c r="N1598" s="109"/>
      <c r="O1598" s="109"/>
      <c r="P1598" s="151" t="n">
        <f aca="false">SUM(D1598:O1598)</f>
        <v>0</v>
      </c>
    </row>
    <row r="1599" customFormat="false" ht="15" hidden="false" customHeight="false" outlineLevel="0" collapsed="false">
      <c r="A1599" s="136"/>
      <c r="B1599" s="137"/>
      <c r="C1599" s="138" t="n">
        <v>15</v>
      </c>
      <c r="D1599" s="153"/>
      <c r="E1599" s="109"/>
      <c r="F1599" s="109"/>
      <c r="G1599" s="109"/>
      <c r="H1599" s="109"/>
      <c r="I1599" s="109"/>
      <c r="J1599" s="109"/>
      <c r="K1599" s="109"/>
      <c r="L1599" s="109"/>
      <c r="M1599" s="109"/>
      <c r="N1599" s="109"/>
      <c r="O1599" s="109"/>
      <c r="P1599" s="151" t="n">
        <f aca="false">SUM(D1599:O1599)</f>
        <v>0</v>
      </c>
    </row>
    <row r="1600" customFormat="false" ht="15" hidden="false" customHeight="false" outlineLevel="0" collapsed="false">
      <c r="A1600" s="136"/>
      <c r="B1600" s="137"/>
      <c r="C1600" s="138" t="n">
        <v>16</v>
      </c>
      <c r="D1600" s="153"/>
      <c r="E1600" s="109"/>
      <c r="F1600" s="109"/>
      <c r="G1600" s="109"/>
      <c r="H1600" s="109"/>
      <c r="I1600" s="109"/>
      <c r="J1600" s="109"/>
      <c r="K1600" s="109"/>
      <c r="L1600" s="109"/>
      <c r="M1600" s="109"/>
      <c r="N1600" s="109"/>
      <c r="O1600" s="109"/>
      <c r="P1600" s="151" t="n">
        <f aca="false">SUM(D1600:O1600)</f>
        <v>0</v>
      </c>
    </row>
    <row r="1601" customFormat="false" ht="15" hidden="false" customHeight="false" outlineLevel="0" collapsed="false">
      <c r="A1601" s="136"/>
      <c r="B1601" s="137"/>
      <c r="C1601" s="138" t="n">
        <v>17</v>
      </c>
      <c r="D1601" s="153"/>
      <c r="E1601" s="109"/>
      <c r="F1601" s="109"/>
      <c r="G1601" s="109"/>
      <c r="H1601" s="109"/>
      <c r="I1601" s="109"/>
      <c r="J1601" s="109"/>
      <c r="K1601" s="109"/>
      <c r="L1601" s="109"/>
      <c r="M1601" s="109"/>
      <c r="N1601" s="109"/>
      <c r="O1601" s="109"/>
      <c r="P1601" s="151" t="n">
        <f aca="false">SUM(D1601:O1601)</f>
        <v>0</v>
      </c>
    </row>
    <row r="1602" customFormat="false" ht="15" hidden="false" customHeight="false" outlineLevel="0" collapsed="false">
      <c r="A1602" s="136"/>
      <c r="B1602" s="137"/>
      <c r="C1602" s="138" t="n">
        <v>25</v>
      </c>
      <c r="D1602" s="153"/>
      <c r="E1602" s="109"/>
      <c r="F1602" s="109"/>
      <c r="G1602" s="109"/>
      <c r="H1602" s="109"/>
      <c r="I1602" s="109"/>
      <c r="J1602" s="109"/>
      <c r="K1602" s="109"/>
      <c r="L1602" s="109"/>
      <c r="M1602" s="109"/>
      <c r="N1602" s="109"/>
      <c r="O1602" s="109"/>
      <c r="P1602" s="151" t="n">
        <f aca="false">SUM(D1602:O1602)</f>
        <v>0</v>
      </c>
    </row>
    <row r="1603" customFormat="false" ht="15" hidden="false" customHeight="false" outlineLevel="0" collapsed="false">
      <c r="A1603" s="136"/>
      <c r="B1603" s="137"/>
      <c r="C1603" s="138" t="n">
        <v>26</v>
      </c>
      <c r="D1603" s="153"/>
      <c r="E1603" s="109"/>
      <c r="F1603" s="109"/>
      <c r="G1603" s="109"/>
      <c r="H1603" s="109"/>
      <c r="I1603" s="109"/>
      <c r="J1603" s="109"/>
      <c r="K1603" s="109"/>
      <c r="L1603" s="109"/>
      <c r="M1603" s="109"/>
      <c r="N1603" s="109"/>
      <c r="O1603" s="109"/>
      <c r="P1603" s="151" t="n">
        <f aca="false">SUM(D1603:O1603)</f>
        <v>0</v>
      </c>
    </row>
    <row r="1604" customFormat="false" ht="15" hidden="false" customHeight="false" outlineLevel="0" collapsed="false">
      <c r="A1604" s="136"/>
      <c r="B1604" s="137"/>
      <c r="C1604" s="138" t="n">
        <v>27</v>
      </c>
      <c r="D1604" s="153"/>
      <c r="E1604" s="109"/>
      <c r="F1604" s="109"/>
      <c r="G1604" s="109"/>
      <c r="H1604" s="109"/>
      <c r="I1604" s="109"/>
      <c r="J1604" s="109"/>
      <c r="K1604" s="109"/>
      <c r="L1604" s="109"/>
      <c r="M1604" s="109"/>
      <c r="N1604" s="109"/>
      <c r="O1604" s="109"/>
      <c r="P1604" s="151" t="n">
        <f aca="false">SUM(D1604:O1604)</f>
        <v>0</v>
      </c>
    </row>
    <row r="1605" customFormat="false" ht="15" hidden="false" customHeight="true" outlineLevel="0" collapsed="false">
      <c r="A1605" s="133" t="n">
        <v>6200</v>
      </c>
      <c r="B1605" s="134" t="s">
        <v>944</v>
      </c>
      <c r="C1605" s="134"/>
      <c r="D1605" s="135" t="n">
        <f aca="false">SUM(D1606:D1677)</f>
        <v>0</v>
      </c>
      <c r="E1605" s="135" t="n">
        <f aca="false">SUM(E1606:E1677)</f>
        <v>0</v>
      </c>
      <c r="F1605" s="135" t="n">
        <f aca="false">SUM(F1606:F1677)</f>
        <v>0</v>
      </c>
      <c r="G1605" s="135" t="n">
        <f aca="false">SUM(G1606:G1677)</f>
        <v>0</v>
      </c>
      <c r="H1605" s="135" t="n">
        <f aca="false">SUM(H1606:H1677)</f>
        <v>0</v>
      </c>
      <c r="I1605" s="135" t="n">
        <f aca="false">SUM(I1606:I1677)</f>
        <v>0</v>
      </c>
      <c r="J1605" s="135" t="n">
        <f aca="false">SUM(J1606:J1677)</f>
        <v>0</v>
      </c>
      <c r="K1605" s="135" t="n">
        <f aca="false">SUM(K1606:K1677)</f>
        <v>0</v>
      </c>
      <c r="L1605" s="135" t="n">
        <f aca="false">SUM(L1606:L1677)</f>
        <v>0</v>
      </c>
      <c r="M1605" s="135" t="n">
        <f aca="false">SUM(M1606:M1677)</f>
        <v>0</v>
      </c>
      <c r="N1605" s="135" t="n">
        <f aca="false">SUM(N1606:N1677)</f>
        <v>0</v>
      </c>
      <c r="O1605" s="135" t="n">
        <f aca="false">SUM(O1606:O1677)</f>
        <v>0</v>
      </c>
      <c r="P1605" s="135" t="n">
        <f aca="false">SUM(P1606:P1677)</f>
        <v>0</v>
      </c>
    </row>
    <row r="1606" customFormat="false" ht="15" hidden="false" customHeight="true" outlineLevel="0" collapsed="false">
      <c r="A1606" s="136" t="n">
        <v>621</v>
      </c>
      <c r="B1606" s="137" t="s">
        <v>936</v>
      </c>
      <c r="C1606" s="138" t="n">
        <v>11</v>
      </c>
      <c r="D1606" s="153"/>
      <c r="E1606" s="109"/>
      <c r="F1606" s="109"/>
      <c r="G1606" s="109"/>
      <c r="H1606" s="109"/>
      <c r="I1606" s="109"/>
      <c r="J1606" s="109"/>
      <c r="K1606" s="109"/>
      <c r="L1606" s="109"/>
      <c r="M1606" s="109"/>
      <c r="N1606" s="109"/>
      <c r="O1606" s="109"/>
      <c r="P1606" s="151" t="n">
        <f aca="false">SUM(D1606:O1606)</f>
        <v>0</v>
      </c>
    </row>
    <row r="1607" customFormat="false" ht="15" hidden="false" customHeight="false" outlineLevel="0" collapsed="false">
      <c r="A1607" s="136"/>
      <c r="B1607" s="137"/>
      <c r="C1607" s="138" t="n">
        <v>12</v>
      </c>
      <c r="D1607" s="153"/>
      <c r="E1607" s="109"/>
      <c r="F1607" s="109"/>
      <c r="G1607" s="109"/>
      <c r="H1607" s="109"/>
      <c r="I1607" s="109"/>
      <c r="J1607" s="109"/>
      <c r="K1607" s="109"/>
      <c r="L1607" s="109"/>
      <c r="M1607" s="109"/>
      <c r="N1607" s="109"/>
      <c r="O1607" s="109"/>
      <c r="P1607" s="151" t="n">
        <f aca="false">SUM(D1607:O1607)</f>
        <v>0</v>
      </c>
    </row>
    <row r="1608" customFormat="false" ht="15" hidden="false" customHeight="false" outlineLevel="0" collapsed="false">
      <c r="A1608" s="136"/>
      <c r="B1608" s="137"/>
      <c r="C1608" s="138" t="n">
        <v>14</v>
      </c>
      <c r="D1608" s="153"/>
      <c r="E1608" s="109"/>
      <c r="F1608" s="109"/>
      <c r="G1608" s="109"/>
      <c r="H1608" s="109"/>
      <c r="I1608" s="109"/>
      <c r="J1608" s="109"/>
      <c r="K1608" s="109"/>
      <c r="L1608" s="109"/>
      <c r="M1608" s="109"/>
      <c r="N1608" s="109"/>
      <c r="O1608" s="109"/>
      <c r="P1608" s="151" t="n">
        <f aca="false">SUM(D1608:O1608)</f>
        <v>0</v>
      </c>
    </row>
    <row r="1609" customFormat="false" ht="15" hidden="false" customHeight="false" outlineLevel="0" collapsed="false">
      <c r="A1609" s="136"/>
      <c r="B1609" s="137"/>
      <c r="C1609" s="138" t="n">
        <v>15</v>
      </c>
      <c r="D1609" s="153"/>
      <c r="E1609" s="109"/>
      <c r="F1609" s="109"/>
      <c r="G1609" s="109"/>
      <c r="H1609" s="109"/>
      <c r="I1609" s="109"/>
      <c r="J1609" s="109"/>
      <c r="K1609" s="109"/>
      <c r="L1609" s="109"/>
      <c r="M1609" s="109"/>
      <c r="N1609" s="109"/>
      <c r="O1609" s="109"/>
      <c r="P1609" s="151" t="n">
        <f aca="false">SUM(D1609:O1609)</f>
        <v>0</v>
      </c>
    </row>
    <row r="1610" customFormat="false" ht="15" hidden="false" customHeight="false" outlineLevel="0" collapsed="false">
      <c r="A1610" s="136"/>
      <c r="B1610" s="137"/>
      <c r="C1610" s="138" t="n">
        <v>16</v>
      </c>
      <c r="D1610" s="153"/>
      <c r="E1610" s="109"/>
      <c r="F1610" s="109"/>
      <c r="G1610" s="109"/>
      <c r="H1610" s="109"/>
      <c r="I1610" s="109"/>
      <c r="J1610" s="109"/>
      <c r="K1610" s="109"/>
      <c r="L1610" s="109"/>
      <c r="M1610" s="109"/>
      <c r="N1610" s="109"/>
      <c r="O1610" s="109"/>
      <c r="P1610" s="151" t="n">
        <f aca="false">SUM(D1610:O1610)</f>
        <v>0</v>
      </c>
    </row>
    <row r="1611" customFormat="false" ht="15" hidden="false" customHeight="false" outlineLevel="0" collapsed="false">
      <c r="A1611" s="136"/>
      <c r="B1611" s="137"/>
      <c r="C1611" s="138" t="n">
        <v>17</v>
      </c>
      <c r="D1611" s="153"/>
      <c r="E1611" s="109"/>
      <c r="F1611" s="109"/>
      <c r="G1611" s="109"/>
      <c r="H1611" s="109"/>
      <c r="I1611" s="109"/>
      <c r="J1611" s="109"/>
      <c r="K1611" s="109"/>
      <c r="L1611" s="109"/>
      <c r="M1611" s="109"/>
      <c r="N1611" s="109"/>
      <c r="O1611" s="109"/>
      <c r="P1611" s="151" t="n">
        <f aca="false">SUM(D1611:O1611)</f>
        <v>0</v>
      </c>
    </row>
    <row r="1612" customFormat="false" ht="15" hidden="false" customHeight="false" outlineLevel="0" collapsed="false">
      <c r="A1612" s="136"/>
      <c r="B1612" s="137"/>
      <c r="C1612" s="138" t="n">
        <v>25</v>
      </c>
      <c r="D1612" s="153"/>
      <c r="E1612" s="109"/>
      <c r="F1612" s="109"/>
      <c r="G1612" s="109"/>
      <c r="H1612" s="109"/>
      <c r="I1612" s="109"/>
      <c r="J1612" s="109"/>
      <c r="K1612" s="109"/>
      <c r="L1612" s="109"/>
      <c r="M1612" s="109"/>
      <c r="N1612" s="109"/>
      <c r="O1612" s="109"/>
      <c r="P1612" s="151" t="n">
        <f aca="false">SUM(D1612:O1612)</f>
        <v>0</v>
      </c>
    </row>
    <row r="1613" customFormat="false" ht="15" hidden="false" customHeight="false" outlineLevel="0" collapsed="false">
      <c r="A1613" s="136"/>
      <c r="B1613" s="137"/>
      <c r="C1613" s="138" t="n">
        <v>26</v>
      </c>
      <c r="D1613" s="153"/>
      <c r="E1613" s="109"/>
      <c r="F1613" s="109"/>
      <c r="G1613" s="109"/>
      <c r="H1613" s="109"/>
      <c r="I1613" s="109"/>
      <c r="J1613" s="109"/>
      <c r="K1613" s="109"/>
      <c r="L1613" s="109"/>
      <c r="M1613" s="109"/>
      <c r="N1613" s="109"/>
      <c r="O1613" s="109"/>
      <c r="P1613" s="151" t="n">
        <f aca="false">SUM(D1613:O1613)</f>
        <v>0</v>
      </c>
    </row>
    <row r="1614" customFormat="false" ht="15" hidden="false" customHeight="false" outlineLevel="0" collapsed="false">
      <c r="A1614" s="136"/>
      <c r="B1614" s="137"/>
      <c r="C1614" s="138" t="n">
        <v>27</v>
      </c>
      <c r="D1614" s="153"/>
      <c r="E1614" s="109"/>
      <c r="F1614" s="109"/>
      <c r="G1614" s="109"/>
      <c r="H1614" s="109"/>
      <c r="I1614" s="109"/>
      <c r="J1614" s="109"/>
      <c r="K1614" s="109"/>
      <c r="L1614" s="109"/>
      <c r="M1614" s="109"/>
      <c r="N1614" s="109"/>
      <c r="O1614" s="109"/>
      <c r="P1614" s="151" t="n">
        <f aca="false">SUM(D1614:O1614)</f>
        <v>0</v>
      </c>
    </row>
    <row r="1615" customFormat="false" ht="15" hidden="false" customHeight="true" outlineLevel="0" collapsed="false">
      <c r="A1615" s="136" t="n">
        <v>622</v>
      </c>
      <c r="B1615" s="137" t="s">
        <v>945</v>
      </c>
      <c r="C1615" s="138" t="n">
        <v>11</v>
      </c>
      <c r="D1615" s="153"/>
      <c r="E1615" s="109"/>
      <c r="F1615" s="109"/>
      <c r="G1615" s="109"/>
      <c r="H1615" s="109"/>
      <c r="I1615" s="109"/>
      <c r="J1615" s="109"/>
      <c r="K1615" s="109"/>
      <c r="L1615" s="109"/>
      <c r="M1615" s="109"/>
      <c r="N1615" s="109"/>
      <c r="O1615" s="109"/>
      <c r="P1615" s="151" t="n">
        <f aca="false">SUM(D1615:O1615)</f>
        <v>0</v>
      </c>
    </row>
    <row r="1616" customFormat="false" ht="15" hidden="false" customHeight="false" outlineLevel="0" collapsed="false">
      <c r="A1616" s="136"/>
      <c r="B1616" s="137"/>
      <c r="C1616" s="138" t="n">
        <v>12</v>
      </c>
      <c r="D1616" s="153"/>
      <c r="E1616" s="109"/>
      <c r="F1616" s="109"/>
      <c r="G1616" s="109"/>
      <c r="H1616" s="109"/>
      <c r="I1616" s="109"/>
      <c r="J1616" s="109"/>
      <c r="K1616" s="109"/>
      <c r="L1616" s="109"/>
      <c r="M1616" s="109"/>
      <c r="N1616" s="109"/>
      <c r="O1616" s="109"/>
      <c r="P1616" s="151" t="n">
        <f aca="false">SUM(D1616:O1616)</f>
        <v>0</v>
      </c>
    </row>
    <row r="1617" customFormat="false" ht="15" hidden="false" customHeight="false" outlineLevel="0" collapsed="false">
      <c r="A1617" s="136"/>
      <c r="B1617" s="137"/>
      <c r="C1617" s="138" t="n">
        <v>14</v>
      </c>
      <c r="D1617" s="153"/>
      <c r="E1617" s="109"/>
      <c r="F1617" s="109"/>
      <c r="G1617" s="109"/>
      <c r="H1617" s="109"/>
      <c r="I1617" s="109"/>
      <c r="J1617" s="109"/>
      <c r="K1617" s="109"/>
      <c r="L1617" s="109"/>
      <c r="M1617" s="109"/>
      <c r="N1617" s="109"/>
      <c r="O1617" s="109"/>
      <c r="P1617" s="151" t="n">
        <f aca="false">SUM(D1617:O1617)</f>
        <v>0</v>
      </c>
    </row>
    <row r="1618" customFormat="false" ht="15" hidden="false" customHeight="false" outlineLevel="0" collapsed="false">
      <c r="A1618" s="136"/>
      <c r="B1618" s="137"/>
      <c r="C1618" s="138" t="n">
        <v>15</v>
      </c>
      <c r="D1618" s="153"/>
      <c r="E1618" s="109"/>
      <c r="F1618" s="109"/>
      <c r="G1618" s="109"/>
      <c r="H1618" s="109"/>
      <c r="I1618" s="109"/>
      <c r="J1618" s="109"/>
      <c r="K1618" s="109"/>
      <c r="L1618" s="109"/>
      <c r="M1618" s="109"/>
      <c r="N1618" s="109"/>
      <c r="O1618" s="109"/>
      <c r="P1618" s="151" t="n">
        <f aca="false">SUM(D1618:O1618)</f>
        <v>0</v>
      </c>
    </row>
    <row r="1619" customFormat="false" ht="15" hidden="false" customHeight="false" outlineLevel="0" collapsed="false">
      <c r="A1619" s="136"/>
      <c r="B1619" s="137"/>
      <c r="C1619" s="138" t="n">
        <v>16</v>
      </c>
      <c r="D1619" s="153"/>
      <c r="E1619" s="109"/>
      <c r="F1619" s="109"/>
      <c r="G1619" s="109"/>
      <c r="H1619" s="109"/>
      <c r="I1619" s="109"/>
      <c r="J1619" s="109"/>
      <c r="K1619" s="109"/>
      <c r="L1619" s="109"/>
      <c r="M1619" s="109"/>
      <c r="N1619" s="109"/>
      <c r="O1619" s="109"/>
      <c r="P1619" s="151" t="n">
        <f aca="false">SUM(D1619:O1619)</f>
        <v>0</v>
      </c>
    </row>
    <row r="1620" customFormat="false" ht="15" hidden="false" customHeight="false" outlineLevel="0" collapsed="false">
      <c r="A1620" s="136"/>
      <c r="B1620" s="137"/>
      <c r="C1620" s="138" t="n">
        <v>17</v>
      </c>
      <c r="D1620" s="153"/>
      <c r="E1620" s="109"/>
      <c r="F1620" s="109"/>
      <c r="G1620" s="109"/>
      <c r="H1620" s="109"/>
      <c r="I1620" s="109"/>
      <c r="J1620" s="109"/>
      <c r="K1620" s="109"/>
      <c r="L1620" s="109"/>
      <c r="M1620" s="109"/>
      <c r="N1620" s="109"/>
      <c r="O1620" s="109"/>
      <c r="P1620" s="151" t="n">
        <f aca="false">SUM(D1620:O1620)</f>
        <v>0</v>
      </c>
    </row>
    <row r="1621" customFormat="false" ht="15" hidden="false" customHeight="false" outlineLevel="0" collapsed="false">
      <c r="A1621" s="136"/>
      <c r="B1621" s="137"/>
      <c r="C1621" s="138" t="n">
        <v>25</v>
      </c>
      <c r="D1621" s="153"/>
      <c r="E1621" s="109"/>
      <c r="F1621" s="109"/>
      <c r="G1621" s="109"/>
      <c r="H1621" s="109"/>
      <c r="I1621" s="109"/>
      <c r="J1621" s="109"/>
      <c r="K1621" s="109"/>
      <c r="L1621" s="109"/>
      <c r="M1621" s="109"/>
      <c r="N1621" s="109"/>
      <c r="O1621" s="109"/>
      <c r="P1621" s="151" t="n">
        <f aca="false">SUM(D1621:O1621)</f>
        <v>0</v>
      </c>
    </row>
    <row r="1622" customFormat="false" ht="15" hidden="false" customHeight="false" outlineLevel="0" collapsed="false">
      <c r="A1622" s="136"/>
      <c r="B1622" s="137"/>
      <c r="C1622" s="138" t="n">
        <v>26</v>
      </c>
      <c r="D1622" s="153"/>
      <c r="E1622" s="109"/>
      <c r="F1622" s="109"/>
      <c r="G1622" s="109"/>
      <c r="H1622" s="109"/>
      <c r="I1622" s="109"/>
      <c r="J1622" s="109"/>
      <c r="K1622" s="109"/>
      <c r="L1622" s="109"/>
      <c r="M1622" s="109"/>
      <c r="N1622" s="109"/>
      <c r="O1622" s="109"/>
      <c r="P1622" s="151" t="n">
        <f aca="false">SUM(D1622:O1622)</f>
        <v>0</v>
      </c>
    </row>
    <row r="1623" customFormat="false" ht="15" hidden="false" customHeight="false" outlineLevel="0" collapsed="false">
      <c r="A1623" s="136"/>
      <c r="B1623" s="137"/>
      <c r="C1623" s="138" t="n">
        <v>27</v>
      </c>
      <c r="D1623" s="153"/>
      <c r="E1623" s="109"/>
      <c r="F1623" s="109"/>
      <c r="G1623" s="109"/>
      <c r="H1623" s="109"/>
      <c r="I1623" s="109"/>
      <c r="J1623" s="109"/>
      <c r="K1623" s="109"/>
      <c r="L1623" s="109"/>
      <c r="M1623" s="109"/>
      <c r="N1623" s="109"/>
      <c r="O1623" s="109"/>
      <c r="P1623" s="151" t="n">
        <f aca="false">SUM(D1623:O1623)</f>
        <v>0</v>
      </c>
    </row>
    <row r="1624" customFormat="false" ht="15" hidden="false" customHeight="true" outlineLevel="0" collapsed="false">
      <c r="A1624" s="136" t="n">
        <v>623</v>
      </c>
      <c r="B1624" s="137" t="s">
        <v>946</v>
      </c>
      <c r="C1624" s="138" t="n">
        <v>11</v>
      </c>
      <c r="D1624" s="153"/>
      <c r="E1624" s="109"/>
      <c r="F1624" s="109"/>
      <c r="G1624" s="109"/>
      <c r="H1624" s="109"/>
      <c r="I1624" s="109"/>
      <c r="J1624" s="109"/>
      <c r="K1624" s="109"/>
      <c r="L1624" s="109"/>
      <c r="M1624" s="109"/>
      <c r="N1624" s="109"/>
      <c r="O1624" s="109"/>
      <c r="P1624" s="151" t="n">
        <f aca="false">SUM(D1624:O1624)</f>
        <v>0</v>
      </c>
    </row>
    <row r="1625" customFormat="false" ht="15" hidden="false" customHeight="false" outlineLevel="0" collapsed="false">
      <c r="A1625" s="136"/>
      <c r="B1625" s="137"/>
      <c r="C1625" s="138" t="n">
        <v>12</v>
      </c>
      <c r="D1625" s="153"/>
      <c r="E1625" s="109"/>
      <c r="F1625" s="109"/>
      <c r="G1625" s="109"/>
      <c r="H1625" s="109"/>
      <c r="I1625" s="109"/>
      <c r="J1625" s="109"/>
      <c r="K1625" s="109"/>
      <c r="L1625" s="109"/>
      <c r="M1625" s="109"/>
      <c r="N1625" s="109"/>
      <c r="O1625" s="109"/>
      <c r="P1625" s="151" t="n">
        <f aca="false">SUM(D1625:O1625)</f>
        <v>0</v>
      </c>
    </row>
    <row r="1626" customFormat="false" ht="15" hidden="false" customHeight="false" outlineLevel="0" collapsed="false">
      <c r="A1626" s="136"/>
      <c r="B1626" s="137"/>
      <c r="C1626" s="138" t="n">
        <v>14</v>
      </c>
      <c r="D1626" s="153"/>
      <c r="E1626" s="109"/>
      <c r="F1626" s="109"/>
      <c r="G1626" s="109"/>
      <c r="H1626" s="109"/>
      <c r="I1626" s="109"/>
      <c r="J1626" s="109"/>
      <c r="K1626" s="109"/>
      <c r="L1626" s="109"/>
      <c r="M1626" s="109"/>
      <c r="N1626" s="109"/>
      <c r="O1626" s="109"/>
      <c r="P1626" s="151" t="n">
        <f aca="false">SUM(D1626:O1626)</f>
        <v>0</v>
      </c>
    </row>
    <row r="1627" customFormat="false" ht="15" hidden="false" customHeight="false" outlineLevel="0" collapsed="false">
      <c r="A1627" s="136"/>
      <c r="B1627" s="137"/>
      <c r="C1627" s="138" t="n">
        <v>15</v>
      </c>
      <c r="D1627" s="153"/>
      <c r="E1627" s="109"/>
      <c r="F1627" s="109"/>
      <c r="G1627" s="109"/>
      <c r="H1627" s="109"/>
      <c r="I1627" s="109"/>
      <c r="J1627" s="109"/>
      <c r="K1627" s="109"/>
      <c r="L1627" s="109"/>
      <c r="M1627" s="109"/>
      <c r="N1627" s="109"/>
      <c r="O1627" s="109"/>
      <c r="P1627" s="151" t="n">
        <f aca="false">SUM(D1627:O1627)</f>
        <v>0</v>
      </c>
    </row>
    <row r="1628" customFormat="false" ht="15" hidden="false" customHeight="false" outlineLevel="0" collapsed="false">
      <c r="A1628" s="136"/>
      <c r="B1628" s="137"/>
      <c r="C1628" s="138" t="n">
        <v>16</v>
      </c>
      <c r="D1628" s="153"/>
      <c r="E1628" s="109"/>
      <c r="F1628" s="109"/>
      <c r="G1628" s="109"/>
      <c r="H1628" s="109"/>
      <c r="I1628" s="109"/>
      <c r="J1628" s="109"/>
      <c r="K1628" s="109"/>
      <c r="L1628" s="109"/>
      <c r="M1628" s="109"/>
      <c r="N1628" s="109"/>
      <c r="O1628" s="109"/>
      <c r="P1628" s="151" t="n">
        <f aca="false">SUM(D1628:O1628)</f>
        <v>0</v>
      </c>
    </row>
    <row r="1629" customFormat="false" ht="15" hidden="false" customHeight="false" outlineLevel="0" collapsed="false">
      <c r="A1629" s="136"/>
      <c r="B1629" s="137"/>
      <c r="C1629" s="138" t="n">
        <v>17</v>
      </c>
      <c r="D1629" s="153"/>
      <c r="E1629" s="109"/>
      <c r="F1629" s="109"/>
      <c r="G1629" s="109"/>
      <c r="H1629" s="109"/>
      <c r="I1629" s="109"/>
      <c r="J1629" s="109"/>
      <c r="K1629" s="109"/>
      <c r="L1629" s="109"/>
      <c r="M1629" s="109"/>
      <c r="N1629" s="109"/>
      <c r="O1629" s="109"/>
      <c r="P1629" s="151" t="n">
        <f aca="false">SUM(D1629:O1629)</f>
        <v>0</v>
      </c>
    </row>
    <row r="1630" customFormat="false" ht="15" hidden="false" customHeight="false" outlineLevel="0" collapsed="false">
      <c r="A1630" s="136"/>
      <c r="B1630" s="137"/>
      <c r="C1630" s="138" t="n">
        <v>25</v>
      </c>
      <c r="D1630" s="153"/>
      <c r="E1630" s="109"/>
      <c r="F1630" s="109"/>
      <c r="G1630" s="109"/>
      <c r="H1630" s="109"/>
      <c r="I1630" s="109"/>
      <c r="J1630" s="109"/>
      <c r="K1630" s="109"/>
      <c r="L1630" s="109"/>
      <c r="M1630" s="109"/>
      <c r="N1630" s="109"/>
      <c r="O1630" s="109"/>
      <c r="P1630" s="151" t="n">
        <f aca="false">SUM(D1630:O1630)</f>
        <v>0</v>
      </c>
    </row>
    <row r="1631" customFormat="false" ht="15" hidden="false" customHeight="false" outlineLevel="0" collapsed="false">
      <c r="A1631" s="136"/>
      <c r="B1631" s="137"/>
      <c r="C1631" s="138" t="n">
        <v>26</v>
      </c>
      <c r="D1631" s="153"/>
      <c r="E1631" s="109"/>
      <c r="F1631" s="109"/>
      <c r="G1631" s="109"/>
      <c r="H1631" s="109"/>
      <c r="I1631" s="109"/>
      <c r="J1631" s="109"/>
      <c r="K1631" s="109"/>
      <c r="L1631" s="109"/>
      <c r="M1631" s="109"/>
      <c r="N1631" s="109"/>
      <c r="O1631" s="109"/>
      <c r="P1631" s="151" t="n">
        <f aca="false">SUM(D1631:O1631)</f>
        <v>0</v>
      </c>
    </row>
    <row r="1632" customFormat="false" ht="15" hidden="false" customHeight="false" outlineLevel="0" collapsed="false">
      <c r="A1632" s="136"/>
      <c r="B1632" s="137"/>
      <c r="C1632" s="138" t="n">
        <v>27</v>
      </c>
      <c r="D1632" s="153"/>
      <c r="E1632" s="109"/>
      <c r="F1632" s="109"/>
      <c r="G1632" s="109"/>
      <c r="H1632" s="109"/>
      <c r="I1632" s="109"/>
      <c r="J1632" s="109"/>
      <c r="K1632" s="109"/>
      <c r="L1632" s="109"/>
      <c r="M1632" s="109"/>
      <c r="N1632" s="109"/>
      <c r="O1632" s="109"/>
      <c r="P1632" s="151" t="n">
        <f aca="false">SUM(D1632:O1632)</f>
        <v>0</v>
      </c>
    </row>
    <row r="1633" customFormat="false" ht="15" hidden="false" customHeight="true" outlineLevel="0" collapsed="false">
      <c r="A1633" s="136" t="n">
        <v>624</v>
      </c>
      <c r="B1633" s="137" t="s">
        <v>939</v>
      </c>
      <c r="C1633" s="138" t="n">
        <v>11</v>
      </c>
      <c r="D1633" s="153"/>
      <c r="E1633" s="109"/>
      <c r="F1633" s="109"/>
      <c r="G1633" s="109"/>
      <c r="H1633" s="109"/>
      <c r="I1633" s="109"/>
      <c r="J1633" s="109"/>
      <c r="K1633" s="109"/>
      <c r="L1633" s="109"/>
      <c r="M1633" s="109"/>
      <c r="N1633" s="109"/>
      <c r="O1633" s="109"/>
      <c r="P1633" s="151" t="n">
        <f aca="false">SUM(D1633:O1633)</f>
        <v>0</v>
      </c>
    </row>
    <row r="1634" customFormat="false" ht="15" hidden="false" customHeight="false" outlineLevel="0" collapsed="false">
      <c r="A1634" s="136"/>
      <c r="B1634" s="137"/>
      <c r="C1634" s="138" t="n">
        <v>12</v>
      </c>
      <c r="D1634" s="153"/>
      <c r="E1634" s="109"/>
      <c r="F1634" s="109"/>
      <c r="G1634" s="109"/>
      <c r="H1634" s="109"/>
      <c r="I1634" s="109"/>
      <c r="J1634" s="109"/>
      <c r="K1634" s="109"/>
      <c r="L1634" s="109"/>
      <c r="M1634" s="109"/>
      <c r="N1634" s="109"/>
      <c r="O1634" s="109"/>
      <c r="P1634" s="151" t="n">
        <f aca="false">SUM(D1634:O1634)</f>
        <v>0</v>
      </c>
    </row>
    <row r="1635" customFormat="false" ht="15" hidden="false" customHeight="false" outlineLevel="0" collapsed="false">
      <c r="A1635" s="136"/>
      <c r="B1635" s="137"/>
      <c r="C1635" s="138" t="n">
        <v>14</v>
      </c>
      <c r="D1635" s="153"/>
      <c r="E1635" s="109"/>
      <c r="F1635" s="109"/>
      <c r="G1635" s="109"/>
      <c r="H1635" s="109"/>
      <c r="I1635" s="109"/>
      <c r="J1635" s="109"/>
      <c r="K1635" s="109"/>
      <c r="L1635" s="109"/>
      <c r="M1635" s="109"/>
      <c r="N1635" s="109"/>
      <c r="O1635" s="109"/>
      <c r="P1635" s="151" t="n">
        <f aca="false">SUM(D1635:O1635)</f>
        <v>0</v>
      </c>
    </row>
    <row r="1636" customFormat="false" ht="15" hidden="false" customHeight="false" outlineLevel="0" collapsed="false">
      <c r="A1636" s="136"/>
      <c r="B1636" s="137"/>
      <c r="C1636" s="138" t="n">
        <v>15</v>
      </c>
      <c r="D1636" s="153"/>
      <c r="E1636" s="109"/>
      <c r="F1636" s="109"/>
      <c r="G1636" s="109"/>
      <c r="H1636" s="109"/>
      <c r="I1636" s="109"/>
      <c r="J1636" s="109"/>
      <c r="K1636" s="109"/>
      <c r="L1636" s="109"/>
      <c r="M1636" s="109"/>
      <c r="N1636" s="109"/>
      <c r="O1636" s="109"/>
      <c r="P1636" s="151" t="n">
        <f aca="false">SUM(D1636:O1636)</f>
        <v>0</v>
      </c>
    </row>
    <row r="1637" customFormat="false" ht="15" hidden="false" customHeight="false" outlineLevel="0" collapsed="false">
      <c r="A1637" s="136"/>
      <c r="B1637" s="137"/>
      <c r="C1637" s="138" t="n">
        <v>16</v>
      </c>
      <c r="D1637" s="153"/>
      <c r="E1637" s="109"/>
      <c r="F1637" s="109"/>
      <c r="G1637" s="109"/>
      <c r="H1637" s="109"/>
      <c r="I1637" s="109"/>
      <c r="J1637" s="109"/>
      <c r="K1637" s="109"/>
      <c r="L1637" s="109"/>
      <c r="M1637" s="109"/>
      <c r="N1637" s="109"/>
      <c r="O1637" s="109"/>
      <c r="P1637" s="151" t="n">
        <f aca="false">SUM(D1637:O1637)</f>
        <v>0</v>
      </c>
    </row>
    <row r="1638" customFormat="false" ht="15" hidden="false" customHeight="false" outlineLevel="0" collapsed="false">
      <c r="A1638" s="136"/>
      <c r="B1638" s="137"/>
      <c r="C1638" s="138" t="n">
        <v>17</v>
      </c>
      <c r="D1638" s="153"/>
      <c r="E1638" s="109"/>
      <c r="F1638" s="109"/>
      <c r="G1638" s="109"/>
      <c r="H1638" s="109"/>
      <c r="I1638" s="109"/>
      <c r="J1638" s="109"/>
      <c r="K1638" s="109"/>
      <c r="L1638" s="109"/>
      <c r="M1638" s="109"/>
      <c r="N1638" s="109"/>
      <c r="O1638" s="109"/>
      <c r="P1638" s="151" t="n">
        <f aca="false">SUM(D1638:O1638)</f>
        <v>0</v>
      </c>
    </row>
    <row r="1639" customFormat="false" ht="15" hidden="false" customHeight="false" outlineLevel="0" collapsed="false">
      <c r="A1639" s="136"/>
      <c r="B1639" s="137"/>
      <c r="C1639" s="138" t="n">
        <v>25</v>
      </c>
      <c r="D1639" s="153"/>
      <c r="E1639" s="109"/>
      <c r="F1639" s="109"/>
      <c r="G1639" s="109"/>
      <c r="H1639" s="109"/>
      <c r="I1639" s="109"/>
      <c r="J1639" s="109"/>
      <c r="K1639" s="109"/>
      <c r="L1639" s="109"/>
      <c r="M1639" s="109"/>
      <c r="N1639" s="109"/>
      <c r="O1639" s="109"/>
      <c r="P1639" s="151" t="n">
        <f aca="false">SUM(D1639:O1639)</f>
        <v>0</v>
      </c>
    </row>
    <row r="1640" customFormat="false" ht="15" hidden="false" customHeight="false" outlineLevel="0" collapsed="false">
      <c r="A1640" s="136"/>
      <c r="B1640" s="137"/>
      <c r="C1640" s="138" t="n">
        <v>26</v>
      </c>
      <c r="D1640" s="153"/>
      <c r="E1640" s="109"/>
      <c r="F1640" s="109"/>
      <c r="G1640" s="109"/>
      <c r="H1640" s="109"/>
      <c r="I1640" s="109"/>
      <c r="J1640" s="109"/>
      <c r="K1640" s="109"/>
      <c r="L1640" s="109"/>
      <c r="M1640" s="109"/>
      <c r="N1640" s="109"/>
      <c r="O1640" s="109"/>
      <c r="P1640" s="151" t="n">
        <f aca="false">SUM(D1640:O1640)</f>
        <v>0</v>
      </c>
    </row>
    <row r="1641" customFormat="false" ht="15" hidden="false" customHeight="false" outlineLevel="0" collapsed="false">
      <c r="A1641" s="136"/>
      <c r="B1641" s="137"/>
      <c r="C1641" s="138" t="n">
        <v>27</v>
      </c>
      <c r="D1641" s="153"/>
      <c r="E1641" s="109"/>
      <c r="F1641" s="109"/>
      <c r="G1641" s="109"/>
      <c r="H1641" s="109"/>
      <c r="I1641" s="109"/>
      <c r="J1641" s="109"/>
      <c r="K1641" s="109"/>
      <c r="L1641" s="109"/>
      <c r="M1641" s="109"/>
      <c r="N1641" s="109"/>
      <c r="O1641" s="109"/>
      <c r="P1641" s="151" t="n">
        <f aca="false">SUM(D1641:O1641)</f>
        <v>0</v>
      </c>
    </row>
    <row r="1642" customFormat="false" ht="15" hidden="false" customHeight="true" outlineLevel="0" collapsed="false">
      <c r="A1642" s="136" t="n">
        <v>625</v>
      </c>
      <c r="B1642" s="137" t="s">
        <v>940</v>
      </c>
      <c r="C1642" s="138" t="n">
        <v>11</v>
      </c>
      <c r="D1642" s="153"/>
      <c r="E1642" s="109"/>
      <c r="F1642" s="109"/>
      <c r="G1642" s="109"/>
      <c r="H1642" s="109"/>
      <c r="I1642" s="109"/>
      <c r="J1642" s="109"/>
      <c r="K1642" s="109"/>
      <c r="L1642" s="109"/>
      <c r="M1642" s="109"/>
      <c r="N1642" s="109"/>
      <c r="O1642" s="109"/>
      <c r="P1642" s="151" t="n">
        <f aca="false">SUM(D1642:O1642)</f>
        <v>0</v>
      </c>
    </row>
    <row r="1643" customFormat="false" ht="15" hidden="false" customHeight="false" outlineLevel="0" collapsed="false">
      <c r="A1643" s="136"/>
      <c r="B1643" s="137"/>
      <c r="C1643" s="138" t="n">
        <v>12</v>
      </c>
      <c r="D1643" s="153"/>
      <c r="E1643" s="109"/>
      <c r="F1643" s="109"/>
      <c r="G1643" s="109"/>
      <c r="H1643" s="109"/>
      <c r="I1643" s="109"/>
      <c r="J1643" s="109"/>
      <c r="K1643" s="109"/>
      <c r="L1643" s="109"/>
      <c r="M1643" s="109"/>
      <c r="N1643" s="109"/>
      <c r="O1643" s="109"/>
      <c r="P1643" s="151" t="n">
        <f aca="false">SUM(D1643:O1643)</f>
        <v>0</v>
      </c>
    </row>
    <row r="1644" customFormat="false" ht="15" hidden="false" customHeight="false" outlineLevel="0" collapsed="false">
      <c r="A1644" s="136"/>
      <c r="B1644" s="137"/>
      <c r="C1644" s="138" t="n">
        <v>14</v>
      </c>
      <c r="D1644" s="153"/>
      <c r="E1644" s="109"/>
      <c r="F1644" s="109"/>
      <c r="G1644" s="109"/>
      <c r="H1644" s="109"/>
      <c r="I1644" s="109"/>
      <c r="J1644" s="109"/>
      <c r="K1644" s="109"/>
      <c r="L1644" s="109"/>
      <c r="M1644" s="109"/>
      <c r="N1644" s="109"/>
      <c r="O1644" s="109"/>
      <c r="P1644" s="151" t="n">
        <f aca="false">SUM(D1644:O1644)</f>
        <v>0</v>
      </c>
    </row>
    <row r="1645" customFormat="false" ht="15" hidden="false" customHeight="false" outlineLevel="0" collapsed="false">
      <c r="A1645" s="136"/>
      <c r="B1645" s="137"/>
      <c r="C1645" s="138" t="n">
        <v>15</v>
      </c>
      <c r="D1645" s="153"/>
      <c r="E1645" s="109"/>
      <c r="F1645" s="109"/>
      <c r="G1645" s="109"/>
      <c r="H1645" s="109"/>
      <c r="I1645" s="109"/>
      <c r="J1645" s="109"/>
      <c r="K1645" s="109"/>
      <c r="L1645" s="109"/>
      <c r="M1645" s="109"/>
      <c r="N1645" s="109"/>
      <c r="O1645" s="109"/>
      <c r="P1645" s="151" t="n">
        <f aca="false">SUM(D1645:O1645)</f>
        <v>0</v>
      </c>
    </row>
    <row r="1646" customFormat="false" ht="15" hidden="false" customHeight="false" outlineLevel="0" collapsed="false">
      <c r="A1646" s="136"/>
      <c r="B1646" s="137"/>
      <c r="C1646" s="138" t="n">
        <v>16</v>
      </c>
      <c r="D1646" s="153"/>
      <c r="E1646" s="109"/>
      <c r="F1646" s="109"/>
      <c r="G1646" s="109"/>
      <c r="H1646" s="109"/>
      <c r="I1646" s="109"/>
      <c r="J1646" s="109"/>
      <c r="K1646" s="109"/>
      <c r="L1646" s="109"/>
      <c r="M1646" s="109"/>
      <c r="N1646" s="109"/>
      <c r="O1646" s="109"/>
      <c r="P1646" s="151" t="n">
        <f aca="false">SUM(D1646:O1646)</f>
        <v>0</v>
      </c>
    </row>
    <row r="1647" customFormat="false" ht="15" hidden="false" customHeight="false" outlineLevel="0" collapsed="false">
      <c r="A1647" s="136"/>
      <c r="B1647" s="137"/>
      <c r="C1647" s="138" t="n">
        <v>17</v>
      </c>
      <c r="D1647" s="153"/>
      <c r="E1647" s="109"/>
      <c r="F1647" s="109"/>
      <c r="G1647" s="109"/>
      <c r="H1647" s="109"/>
      <c r="I1647" s="109"/>
      <c r="J1647" s="109"/>
      <c r="K1647" s="109"/>
      <c r="L1647" s="109"/>
      <c r="M1647" s="109"/>
      <c r="N1647" s="109"/>
      <c r="O1647" s="109"/>
      <c r="P1647" s="151" t="n">
        <f aca="false">SUM(D1647:O1647)</f>
        <v>0</v>
      </c>
    </row>
    <row r="1648" customFormat="false" ht="15" hidden="false" customHeight="false" outlineLevel="0" collapsed="false">
      <c r="A1648" s="136"/>
      <c r="B1648" s="137"/>
      <c r="C1648" s="138" t="n">
        <v>25</v>
      </c>
      <c r="D1648" s="153"/>
      <c r="E1648" s="109"/>
      <c r="F1648" s="109"/>
      <c r="G1648" s="109"/>
      <c r="H1648" s="109"/>
      <c r="I1648" s="109"/>
      <c r="J1648" s="109"/>
      <c r="K1648" s="109"/>
      <c r="L1648" s="109"/>
      <c r="M1648" s="109"/>
      <c r="N1648" s="109"/>
      <c r="O1648" s="109"/>
      <c r="P1648" s="151" t="n">
        <f aca="false">SUM(D1648:O1648)</f>
        <v>0</v>
      </c>
    </row>
    <row r="1649" customFormat="false" ht="15" hidden="false" customHeight="false" outlineLevel="0" collapsed="false">
      <c r="A1649" s="136"/>
      <c r="B1649" s="137"/>
      <c r="C1649" s="138" t="n">
        <v>26</v>
      </c>
      <c r="D1649" s="153"/>
      <c r="E1649" s="109"/>
      <c r="F1649" s="109"/>
      <c r="G1649" s="109"/>
      <c r="H1649" s="109"/>
      <c r="I1649" s="109"/>
      <c r="J1649" s="109"/>
      <c r="K1649" s="109"/>
      <c r="L1649" s="109"/>
      <c r="M1649" s="109"/>
      <c r="N1649" s="109"/>
      <c r="O1649" s="109"/>
      <c r="P1649" s="151" t="n">
        <f aca="false">SUM(D1649:O1649)</f>
        <v>0</v>
      </c>
    </row>
    <row r="1650" customFormat="false" ht="15" hidden="false" customHeight="false" outlineLevel="0" collapsed="false">
      <c r="A1650" s="136"/>
      <c r="B1650" s="137"/>
      <c r="C1650" s="138" t="n">
        <v>27</v>
      </c>
      <c r="D1650" s="153"/>
      <c r="E1650" s="109"/>
      <c r="F1650" s="109"/>
      <c r="G1650" s="109"/>
      <c r="H1650" s="109"/>
      <c r="I1650" s="109"/>
      <c r="J1650" s="109"/>
      <c r="K1650" s="109"/>
      <c r="L1650" s="109"/>
      <c r="M1650" s="109"/>
      <c r="N1650" s="109"/>
      <c r="O1650" s="109"/>
      <c r="P1650" s="151" t="n">
        <f aca="false">SUM(D1650:O1650)</f>
        <v>0</v>
      </c>
    </row>
    <row r="1651" customFormat="false" ht="15" hidden="false" customHeight="true" outlineLevel="0" collapsed="false">
      <c r="A1651" s="136" t="n">
        <v>626</v>
      </c>
      <c r="B1651" s="137" t="s">
        <v>941</v>
      </c>
      <c r="C1651" s="138" t="n">
        <v>11</v>
      </c>
      <c r="D1651" s="153"/>
      <c r="E1651" s="109"/>
      <c r="F1651" s="109"/>
      <c r="G1651" s="109"/>
      <c r="H1651" s="109"/>
      <c r="I1651" s="109"/>
      <c r="J1651" s="109"/>
      <c r="K1651" s="109"/>
      <c r="L1651" s="109"/>
      <c r="M1651" s="109"/>
      <c r="N1651" s="109"/>
      <c r="O1651" s="109"/>
      <c r="P1651" s="151" t="n">
        <f aca="false">SUM(D1651:O1651)</f>
        <v>0</v>
      </c>
    </row>
    <row r="1652" customFormat="false" ht="15" hidden="false" customHeight="false" outlineLevel="0" collapsed="false">
      <c r="A1652" s="136"/>
      <c r="B1652" s="137"/>
      <c r="C1652" s="138" t="n">
        <v>12</v>
      </c>
      <c r="D1652" s="153"/>
      <c r="E1652" s="109"/>
      <c r="F1652" s="109"/>
      <c r="G1652" s="109"/>
      <c r="H1652" s="109"/>
      <c r="I1652" s="109"/>
      <c r="J1652" s="109"/>
      <c r="K1652" s="109"/>
      <c r="L1652" s="109"/>
      <c r="M1652" s="109"/>
      <c r="N1652" s="109"/>
      <c r="O1652" s="109"/>
      <c r="P1652" s="151" t="n">
        <f aca="false">SUM(D1652:O1652)</f>
        <v>0</v>
      </c>
    </row>
    <row r="1653" customFormat="false" ht="15" hidden="false" customHeight="false" outlineLevel="0" collapsed="false">
      <c r="A1653" s="136"/>
      <c r="B1653" s="137"/>
      <c r="C1653" s="138" t="n">
        <v>14</v>
      </c>
      <c r="D1653" s="153"/>
      <c r="E1653" s="109"/>
      <c r="F1653" s="109"/>
      <c r="G1653" s="109"/>
      <c r="H1653" s="109"/>
      <c r="I1653" s="109"/>
      <c r="J1653" s="109"/>
      <c r="K1653" s="109"/>
      <c r="L1653" s="109"/>
      <c r="M1653" s="109"/>
      <c r="N1653" s="109"/>
      <c r="O1653" s="109"/>
      <c r="P1653" s="151" t="n">
        <f aca="false">SUM(D1653:O1653)</f>
        <v>0</v>
      </c>
    </row>
    <row r="1654" customFormat="false" ht="15" hidden="false" customHeight="false" outlineLevel="0" collapsed="false">
      <c r="A1654" s="136"/>
      <c r="B1654" s="137"/>
      <c r="C1654" s="138" t="n">
        <v>15</v>
      </c>
      <c r="D1654" s="153"/>
      <c r="E1654" s="109"/>
      <c r="F1654" s="109"/>
      <c r="G1654" s="109"/>
      <c r="H1654" s="109"/>
      <c r="I1654" s="109"/>
      <c r="J1654" s="109"/>
      <c r="K1654" s="109"/>
      <c r="L1654" s="109"/>
      <c r="M1654" s="109"/>
      <c r="N1654" s="109"/>
      <c r="O1654" s="109"/>
      <c r="P1654" s="151" t="n">
        <f aca="false">SUM(D1654:O1654)</f>
        <v>0</v>
      </c>
    </row>
    <row r="1655" customFormat="false" ht="15" hidden="false" customHeight="false" outlineLevel="0" collapsed="false">
      <c r="A1655" s="136"/>
      <c r="B1655" s="137"/>
      <c r="C1655" s="138" t="n">
        <v>16</v>
      </c>
      <c r="D1655" s="153"/>
      <c r="E1655" s="109"/>
      <c r="F1655" s="109"/>
      <c r="G1655" s="109"/>
      <c r="H1655" s="109"/>
      <c r="I1655" s="109"/>
      <c r="J1655" s="109"/>
      <c r="K1655" s="109"/>
      <c r="L1655" s="109"/>
      <c r="M1655" s="109"/>
      <c r="N1655" s="109"/>
      <c r="O1655" s="109"/>
      <c r="P1655" s="151" t="n">
        <f aca="false">SUM(D1655:O1655)</f>
        <v>0</v>
      </c>
    </row>
    <row r="1656" customFormat="false" ht="15" hidden="false" customHeight="false" outlineLevel="0" collapsed="false">
      <c r="A1656" s="136"/>
      <c r="B1656" s="137"/>
      <c r="C1656" s="138" t="n">
        <v>17</v>
      </c>
      <c r="D1656" s="153"/>
      <c r="E1656" s="109"/>
      <c r="F1656" s="109"/>
      <c r="G1656" s="109"/>
      <c r="H1656" s="109"/>
      <c r="I1656" s="109"/>
      <c r="J1656" s="109"/>
      <c r="K1656" s="109"/>
      <c r="L1656" s="109"/>
      <c r="M1656" s="109"/>
      <c r="N1656" s="109"/>
      <c r="O1656" s="109"/>
      <c r="P1656" s="151" t="n">
        <f aca="false">SUM(D1656:O1656)</f>
        <v>0</v>
      </c>
    </row>
    <row r="1657" customFormat="false" ht="15" hidden="false" customHeight="false" outlineLevel="0" collapsed="false">
      <c r="A1657" s="136"/>
      <c r="B1657" s="137"/>
      <c r="C1657" s="138" t="n">
        <v>25</v>
      </c>
      <c r="D1657" s="153"/>
      <c r="E1657" s="109"/>
      <c r="F1657" s="109"/>
      <c r="G1657" s="109"/>
      <c r="H1657" s="109"/>
      <c r="I1657" s="109"/>
      <c r="J1657" s="109"/>
      <c r="K1657" s="109"/>
      <c r="L1657" s="109"/>
      <c r="M1657" s="109"/>
      <c r="N1657" s="109"/>
      <c r="O1657" s="109"/>
      <c r="P1657" s="151" t="n">
        <f aca="false">SUM(D1657:O1657)</f>
        <v>0</v>
      </c>
    </row>
    <row r="1658" customFormat="false" ht="15" hidden="false" customHeight="false" outlineLevel="0" collapsed="false">
      <c r="A1658" s="136"/>
      <c r="B1658" s="137"/>
      <c r="C1658" s="138" t="n">
        <v>26</v>
      </c>
      <c r="D1658" s="153"/>
      <c r="E1658" s="109"/>
      <c r="F1658" s="109"/>
      <c r="G1658" s="109"/>
      <c r="H1658" s="109"/>
      <c r="I1658" s="109"/>
      <c r="J1658" s="109"/>
      <c r="K1658" s="109"/>
      <c r="L1658" s="109"/>
      <c r="M1658" s="109"/>
      <c r="N1658" s="109"/>
      <c r="O1658" s="109"/>
      <c r="P1658" s="151" t="n">
        <f aca="false">SUM(D1658:O1658)</f>
        <v>0</v>
      </c>
    </row>
    <row r="1659" customFormat="false" ht="15" hidden="false" customHeight="false" outlineLevel="0" collapsed="false">
      <c r="A1659" s="136"/>
      <c r="B1659" s="137"/>
      <c r="C1659" s="138" t="n">
        <v>27</v>
      </c>
      <c r="D1659" s="153"/>
      <c r="E1659" s="109"/>
      <c r="F1659" s="109"/>
      <c r="G1659" s="109"/>
      <c r="H1659" s="109"/>
      <c r="I1659" s="109"/>
      <c r="J1659" s="109"/>
      <c r="K1659" s="109"/>
      <c r="L1659" s="109"/>
      <c r="M1659" s="109"/>
      <c r="N1659" s="109"/>
      <c r="O1659" s="109"/>
      <c r="P1659" s="151" t="n">
        <f aca="false">SUM(D1659:O1659)</f>
        <v>0</v>
      </c>
    </row>
    <row r="1660" customFormat="false" ht="15" hidden="false" customHeight="true" outlineLevel="0" collapsed="false">
      <c r="A1660" s="136" t="n">
        <v>627</v>
      </c>
      <c r="B1660" s="137" t="s">
        <v>942</v>
      </c>
      <c r="C1660" s="138" t="n">
        <v>11</v>
      </c>
      <c r="D1660" s="153"/>
      <c r="E1660" s="109"/>
      <c r="F1660" s="109"/>
      <c r="G1660" s="109"/>
      <c r="H1660" s="109"/>
      <c r="I1660" s="109"/>
      <c r="J1660" s="109"/>
      <c r="K1660" s="109"/>
      <c r="L1660" s="109"/>
      <c r="M1660" s="109"/>
      <c r="N1660" s="109"/>
      <c r="O1660" s="109"/>
      <c r="P1660" s="151" t="n">
        <f aca="false">SUM(D1660:O1660)</f>
        <v>0</v>
      </c>
    </row>
    <row r="1661" customFormat="false" ht="15" hidden="false" customHeight="false" outlineLevel="0" collapsed="false">
      <c r="A1661" s="136"/>
      <c r="B1661" s="137"/>
      <c r="C1661" s="138" t="n">
        <v>12</v>
      </c>
      <c r="D1661" s="153"/>
      <c r="E1661" s="109"/>
      <c r="F1661" s="109"/>
      <c r="G1661" s="109"/>
      <c r="H1661" s="109"/>
      <c r="I1661" s="109"/>
      <c r="J1661" s="109"/>
      <c r="K1661" s="109"/>
      <c r="L1661" s="109"/>
      <c r="M1661" s="109"/>
      <c r="N1661" s="109"/>
      <c r="O1661" s="109"/>
      <c r="P1661" s="151" t="n">
        <f aca="false">SUM(D1661:O1661)</f>
        <v>0</v>
      </c>
    </row>
    <row r="1662" customFormat="false" ht="15" hidden="false" customHeight="false" outlineLevel="0" collapsed="false">
      <c r="A1662" s="136"/>
      <c r="B1662" s="137"/>
      <c r="C1662" s="138" t="n">
        <v>14</v>
      </c>
      <c r="D1662" s="153"/>
      <c r="E1662" s="109"/>
      <c r="F1662" s="109"/>
      <c r="G1662" s="109"/>
      <c r="H1662" s="109"/>
      <c r="I1662" s="109"/>
      <c r="J1662" s="109"/>
      <c r="K1662" s="109"/>
      <c r="L1662" s="109"/>
      <c r="M1662" s="109"/>
      <c r="N1662" s="109"/>
      <c r="O1662" s="109"/>
      <c r="P1662" s="151" t="n">
        <f aca="false">SUM(D1662:O1662)</f>
        <v>0</v>
      </c>
    </row>
    <row r="1663" customFormat="false" ht="15" hidden="false" customHeight="false" outlineLevel="0" collapsed="false">
      <c r="A1663" s="136"/>
      <c r="B1663" s="137"/>
      <c r="C1663" s="138" t="n">
        <v>15</v>
      </c>
      <c r="D1663" s="153"/>
      <c r="E1663" s="109"/>
      <c r="F1663" s="109"/>
      <c r="G1663" s="109"/>
      <c r="H1663" s="109"/>
      <c r="I1663" s="109"/>
      <c r="J1663" s="109"/>
      <c r="K1663" s="109"/>
      <c r="L1663" s="109"/>
      <c r="M1663" s="109"/>
      <c r="N1663" s="109"/>
      <c r="O1663" s="109"/>
      <c r="P1663" s="151" t="n">
        <f aca="false">SUM(D1663:O1663)</f>
        <v>0</v>
      </c>
    </row>
    <row r="1664" customFormat="false" ht="15" hidden="false" customHeight="false" outlineLevel="0" collapsed="false">
      <c r="A1664" s="136"/>
      <c r="B1664" s="137"/>
      <c r="C1664" s="138" t="n">
        <v>16</v>
      </c>
      <c r="D1664" s="153"/>
      <c r="E1664" s="109"/>
      <c r="F1664" s="109"/>
      <c r="G1664" s="109"/>
      <c r="H1664" s="109"/>
      <c r="I1664" s="109"/>
      <c r="J1664" s="109"/>
      <c r="K1664" s="109"/>
      <c r="L1664" s="109"/>
      <c r="M1664" s="109"/>
      <c r="N1664" s="109"/>
      <c r="O1664" s="109"/>
      <c r="P1664" s="151" t="n">
        <f aca="false">SUM(D1664:O1664)</f>
        <v>0</v>
      </c>
    </row>
    <row r="1665" customFormat="false" ht="15" hidden="false" customHeight="false" outlineLevel="0" collapsed="false">
      <c r="A1665" s="136"/>
      <c r="B1665" s="137"/>
      <c r="C1665" s="138" t="n">
        <v>17</v>
      </c>
      <c r="D1665" s="153"/>
      <c r="E1665" s="109"/>
      <c r="F1665" s="109"/>
      <c r="G1665" s="109"/>
      <c r="H1665" s="109"/>
      <c r="I1665" s="109"/>
      <c r="J1665" s="109"/>
      <c r="K1665" s="109"/>
      <c r="L1665" s="109"/>
      <c r="M1665" s="109"/>
      <c r="N1665" s="109"/>
      <c r="O1665" s="109"/>
      <c r="P1665" s="151" t="n">
        <f aca="false">SUM(D1665:O1665)</f>
        <v>0</v>
      </c>
    </row>
    <row r="1666" customFormat="false" ht="15" hidden="false" customHeight="false" outlineLevel="0" collapsed="false">
      <c r="A1666" s="136"/>
      <c r="B1666" s="137"/>
      <c r="C1666" s="138" t="n">
        <v>25</v>
      </c>
      <c r="D1666" s="153"/>
      <c r="E1666" s="109"/>
      <c r="F1666" s="109"/>
      <c r="G1666" s="109"/>
      <c r="H1666" s="109"/>
      <c r="I1666" s="109"/>
      <c r="J1666" s="109"/>
      <c r="K1666" s="109"/>
      <c r="L1666" s="109"/>
      <c r="M1666" s="109"/>
      <c r="N1666" s="109"/>
      <c r="O1666" s="109"/>
      <c r="P1666" s="151" t="n">
        <f aca="false">SUM(D1666:O1666)</f>
        <v>0</v>
      </c>
    </row>
    <row r="1667" customFormat="false" ht="15" hidden="false" customHeight="false" outlineLevel="0" collapsed="false">
      <c r="A1667" s="136"/>
      <c r="B1667" s="137"/>
      <c r="C1667" s="138" t="n">
        <v>26</v>
      </c>
      <c r="D1667" s="153"/>
      <c r="E1667" s="109"/>
      <c r="F1667" s="109"/>
      <c r="G1667" s="109"/>
      <c r="H1667" s="109"/>
      <c r="I1667" s="109"/>
      <c r="J1667" s="109"/>
      <c r="K1667" s="109"/>
      <c r="L1667" s="109"/>
      <c r="M1667" s="109"/>
      <c r="N1667" s="109"/>
      <c r="O1667" s="109"/>
      <c r="P1667" s="151" t="n">
        <f aca="false">SUM(D1667:O1667)</f>
        <v>0</v>
      </c>
    </row>
    <row r="1668" customFormat="false" ht="15" hidden="false" customHeight="false" outlineLevel="0" collapsed="false">
      <c r="A1668" s="136"/>
      <c r="B1668" s="137"/>
      <c r="C1668" s="138" t="n">
        <v>27</v>
      </c>
      <c r="D1668" s="153"/>
      <c r="E1668" s="109"/>
      <c r="F1668" s="109"/>
      <c r="G1668" s="109"/>
      <c r="H1668" s="109"/>
      <c r="I1668" s="109"/>
      <c r="J1668" s="109"/>
      <c r="K1668" s="109"/>
      <c r="L1668" s="109"/>
      <c r="M1668" s="109"/>
      <c r="N1668" s="109"/>
      <c r="O1668" s="109"/>
      <c r="P1668" s="151" t="n">
        <f aca="false">SUM(D1668:O1668)</f>
        <v>0</v>
      </c>
    </row>
    <row r="1669" customFormat="false" ht="15" hidden="false" customHeight="true" outlineLevel="0" collapsed="false">
      <c r="A1669" s="136" t="n">
        <v>629</v>
      </c>
      <c r="B1669" s="137" t="s">
        <v>947</v>
      </c>
      <c r="C1669" s="138" t="n">
        <v>11</v>
      </c>
      <c r="D1669" s="153"/>
      <c r="E1669" s="109"/>
      <c r="F1669" s="109"/>
      <c r="G1669" s="109"/>
      <c r="H1669" s="109"/>
      <c r="I1669" s="109"/>
      <c r="J1669" s="109"/>
      <c r="K1669" s="109"/>
      <c r="L1669" s="109"/>
      <c r="M1669" s="109"/>
      <c r="N1669" s="109"/>
      <c r="O1669" s="109"/>
      <c r="P1669" s="151" t="n">
        <f aca="false">SUM(D1669:O1669)</f>
        <v>0</v>
      </c>
    </row>
    <row r="1670" customFormat="false" ht="15" hidden="false" customHeight="false" outlineLevel="0" collapsed="false">
      <c r="A1670" s="136"/>
      <c r="B1670" s="137"/>
      <c r="C1670" s="138" t="n">
        <v>12</v>
      </c>
      <c r="D1670" s="153"/>
      <c r="E1670" s="109"/>
      <c r="F1670" s="109"/>
      <c r="G1670" s="109"/>
      <c r="H1670" s="109"/>
      <c r="I1670" s="109"/>
      <c r="J1670" s="109"/>
      <c r="K1670" s="109"/>
      <c r="L1670" s="109"/>
      <c r="M1670" s="109"/>
      <c r="N1670" s="109"/>
      <c r="O1670" s="109"/>
      <c r="P1670" s="151" t="n">
        <f aca="false">SUM(D1670:O1670)</f>
        <v>0</v>
      </c>
    </row>
    <row r="1671" customFormat="false" ht="15" hidden="false" customHeight="false" outlineLevel="0" collapsed="false">
      <c r="A1671" s="136"/>
      <c r="B1671" s="137"/>
      <c r="C1671" s="138" t="n">
        <v>14</v>
      </c>
      <c r="D1671" s="153"/>
      <c r="E1671" s="109"/>
      <c r="F1671" s="109"/>
      <c r="G1671" s="109"/>
      <c r="H1671" s="109"/>
      <c r="I1671" s="109"/>
      <c r="J1671" s="109"/>
      <c r="K1671" s="109"/>
      <c r="L1671" s="109"/>
      <c r="M1671" s="109"/>
      <c r="N1671" s="109"/>
      <c r="O1671" s="109"/>
      <c r="P1671" s="151" t="n">
        <f aca="false">SUM(D1671:O1671)</f>
        <v>0</v>
      </c>
    </row>
    <row r="1672" customFormat="false" ht="15" hidden="false" customHeight="false" outlineLevel="0" collapsed="false">
      <c r="A1672" s="136"/>
      <c r="B1672" s="137"/>
      <c r="C1672" s="138" t="n">
        <v>15</v>
      </c>
      <c r="D1672" s="153"/>
      <c r="E1672" s="109"/>
      <c r="F1672" s="109"/>
      <c r="G1672" s="109"/>
      <c r="H1672" s="109"/>
      <c r="I1672" s="109"/>
      <c r="J1672" s="109"/>
      <c r="K1672" s="109"/>
      <c r="L1672" s="109"/>
      <c r="M1672" s="109"/>
      <c r="N1672" s="109"/>
      <c r="O1672" s="109"/>
      <c r="P1672" s="151" t="n">
        <f aca="false">SUM(D1672:O1672)</f>
        <v>0</v>
      </c>
    </row>
    <row r="1673" customFormat="false" ht="15" hidden="false" customHeight="false" outlineLevel="0" collapsed="false">
      <c r="A1673" s="136"/>
      <c r="B1673" s="137"/>
      <c r="C1673" s="138" t="n">
        <v>16</v>
      </c>
      <c r="D1673" s="153"/>
      <c r="E1673" s="109"/>
      <c r="F1673" s="109"/>
      <c r="G1673" s="109"/>
      <c r="H1673" s="109"/>
      <c r="I1673" s="109"/>
      <c r="J1673" s="109"/>
      <c r="K1673" s="109"/>
      <c r="L1673" s="109"/>
      <c r="M1673" s="109"/>
      <c r="N1673" s="109"/>
      <c r="O1673" s="109"/>
      <c r="P1673" s="151" t="n">
        <f aca="false">SUM(D1673:O1673)</f>
        <v>0</v>
      </c>
    </row>
    <row r="1674" customFormat="false" ht="15" hidden="false" customHeight="false" outlineLevel="0" collapsed="false">
      <c r="A1674" s="136"/>
      <c r="B1674" s="137"/>
      <c r="C1674" s="138" t="n">
        <v>17</v>
      </c>
      <c r="D1674" s="153"/>
      <c r="E1674" s="109"/>
      <c r="F1674" s="109"/>
      <c r="G1674" s="109"/>
      <c r="H1674" s="109"/>
      <c r="I1674" s="109"/>
      <c r="J1674" s="109"/>
      <c r="K1674" s="109"/>
      <c r="L1674" s="109"/>
      <c r="M1674" s="109"/>
      <c r="N1674" s="109"/>
      <c r="O1674" s="109"/>
      <c r="P1674" s="151" t="n">
        <f aca="false">SUM(D1674:O1674)</f>
        <v>0</v>
      </c>
    </row>
    <row r="1675" customFormat="false" ht="15" hidden="false" customHeight="false" outlineLevel="0" collapsed="false">
      <c r="A1675" s="136"/>
      <c r="B1675" s="137"/>
      <c r="C1675" s="138" t="n">
        <v>25</v>
      </c>
      <c r="D1675" s="153"/>
      <c r="E1675" s="109"/>
      <c r="F1675" s="109"/>
      <c r="G1675" s="109"/>
      <c r="H1675" s="109"/>
      <c r="I1675" s="109"/>
      <c r="J1675" s="109"/>
      <c r="K1675" s="109"/>
      <c r="L1675" s="109"/>
      <c r="M1675" s="109"/>
      <c r="N1675" s="109"/>
      <c r="O1675" s="109"/>
      <c r="P1675" s="151" t="n">
        <f aca="false">SUM(D1675:O1675)</f>
        <v>0</v>
      </c>
    </row>
    <row r="1676" customFormat="false" ht="15" hidden="false" customHeight="false" outlineLevel="0" collapsed="false">
      <c r="A1676" s="136"/>
      <c r="B1676" s="137"/>
      <c r="C1676" s="138" t="n">
        <v>26</v>
      </c>
      <c r="D1676" s="153"/>
      <c r="E1676" s="109"/>
      <c r="F1676" s="109"/>
      <c r="G1676" s="109"/>
      <c r="H1676" s="109"/>
      <c r="I1676" s="109"/>
      <c r="J1676" s="109"/>
      <c r="K1676" s="109"/>
      <c r="L1676" s="109"/>
      <c r="M1676" s="109"/>
      <c r="N1676" s="109"/>
      <c r="O1676" s="109"/>
      <c r="P1676" s="151" t="n">
        <f aca="false">SUM(D1676:O1676)</f>
        <v>0</v>
      </c>
    </row>
    <row r="1677" customFormat="false" ht="15" hidden="false" customHeight="false" outlineLevel="0" collapsed="false">
      <c r="A1677" s="136"/>
      <c r="B1677" s="137"/>
      <c r="C1677" s="138" t="n">
        <v>27</v>
      </c>
      <c r="D1677" s="153"/>
      <c r="E1677" s="109"/>
      <c r="F1677" s="109"/>
      <c r="G1677" s="109"/>
      <c r="H1677" s="109"/>
      <c r="I1677" s="109"/>
      <c r="J1677" s="109"/>
      <c r="K1677" s="109"/>
      <c r="L1677" s="109"/>
      <c r="M1677" s="109"/>
      <c r="N1677" s="109"/>
      <c r="O1677" s="109"/>
      <c r="P1677" s="151" t="n">
        <f aca="false">SUM(D1677:O1677)</f>
        <v>0</v>
      </c>
    </row>
    <row r="1678" customFormat="false" ht="15" hidden="false" customHeight="true" outlineLevel="0" collapsed="false">
      <c r="A1678" s="133" t="n">
        <v>6300</v>
      </c>
      <c r="B1678" s="134" t="s">
        <v>948</v>
      </c>
      <c r="C1678" s="134"/>
      <c r="D1678" s="135" t="n">
        <f aca="false">SUM(D1679:D1696)</f>
        <v>0</v>
      </c>
      <c r="E1678" s="135" t="n">
        <f aca="false">SUM(E1679:E1696)</f>
        <v>0</v>
      </c>
      <c r="F1678" s="135" t="n">
        <f aca="false">SUM(F1679:F1696)</f>
        <v>0</v>
      </c>
      <c r="G1678" s="135" t="n">
        <f aca="false">SUM(G1679:G1696)</f>
        <v>0</v>
      </c>
      <c r="H1678" s="135" t="n">
        <f aca="false">SUM(H1679:H1696)</f>
        <v>0</v>
      </c>
      <c r="I1678" s="135" t="n">
        <f aca="false">SUM(I1679:I1696)</f>
        <v>0</v>
      </c>
      <c r="J1678" s="135" t="n">
        <f aca="false">SUM(J1679:J1696)</f>
        <v>0</v>
      </c>
      <c r="K1678" s="135" t="n">
        <f aca="false">SUM(K1679:K1696)</f>
        <v>0</v>
      </c>
      <c r="L1678" s="135" t="n">
        <f aca="false">SUM(L1679:L1696)</f>
        <v>0</v>
      </c>
      <c r="M1678" s="135" t="n">
        <f aca="false">SUM(M1679:M1696)</f>
        <v>0</v>
      </c>
      <c r="N1678" s="135" t="n">
        <f aca="false">SUM(N1679:N1696)</f>
        <v>0</v>
      </c>
      <c r="O1678" s="135" t="n">
        <f aca="false">SUM(O1679:O1696)</f>
        <v>0</v>
      </c>
      <c r="P1678" s="135" t="n">
        <f aca="false">SUM(P1679:P1696)</f>
        <v>0</v>
      </c>
    </row>
    <row r="1679" customFormat="false" ht="15" hidden="false" customHeight="true" outlineLevel="0" collapsed="false">
      <c r="A1679" s="136" t="n">
        <v>631</v>
      </c>
      <c r="B1679" s="137" t="s">
        <v>949</v>
      </c>
      <c r="C1679" s="138" t="n">
        <v>11</v>
      </c>
      <c r="D1679" s="153"/>
      <c r="E1679" s="109"/>
      <c r="F1679" s="109"/>
      <c r="G1679" s="109"/>
      <c r="H1679" s="109"/>
      <c r="I1679" s="109"/>
      <c r="J1679" s="109"/>
      <c r="K1679" s="109"/>
      <c r="L1679" s="109"/>
      <c r="M1679" s="109"/>
      <c r="N1679" s="109"/>
      <c r="O1679" s="109"/>
      <c r="P1679" s="151" t="n">
        <f aca="false">SUM(D1679:O1679)</f>
        <v>0</v>
      </c>
    </row>
    <row r="1680" customFormat="false" ht="15" hidden="false" customHeight="false" outlineLevel="0" collapsed="false">
      <c r="A1680" s="136"/>
      <c r="B1680" s="137"/>
      <c r="C1680" s="138" t="n">
        <v>12</v>
      </c>
      <c r="D1680" s="153"/>
      <c r="E1680" s="109"/>
      <c r="F1680" s="109"/>
      <c r="G1680" s="109"/>
      <c r="H1680" s="109"/>
      <c r="I1680" s="109"/>
      <c r="J1680" s="109"/>
      <c r="K1680" s="109"/>
      <c r="L1680" s="109"/>
      <c r="M1680" s="109"/>
      <c r="N1680" s="109"/>
      <c r="O1680" s="109"/>
      <c r="P1680" s="151" t="n">
        <f aca="false">SUM(D1680:O1680)</f>
        <v>0</v>
      </c>
    </row>
    <row r="1681" customFormat="false" ht="15" hidden="false" customHeight="false" outlineLevel="0" collapsed="false">
      <c r="A1681" s="136"/>
      <c r="B1681" s="137"/>
      <c r="C1681" s="138" t="n">
        <v>14</v>
      </c>
      <c r="D1681" s="153"/>
      <c r="E1681" s="109"/>
      <c r="F1681" s="109"/>
      <c r="G1681" s="109"/>
      <c r="H1681" s="109"/>
      <c r="I1681" s="109"/>
      <c r="J1681" s="109"/>
      <c r="K1681" s="109"/>
      <c r="L1681" s="109"/>
      <c r="M1681" s="109"/>
      <c r="N1681" s="109"/>
      <c r="O1681" s="109"/>
      <c r="P1681" s="151" t="n">
        <f aca="false">SUM(D1681:O1681)</f>
        <v>0</v>
      </c>
    </row>
    <row r="1682" customFormat="false" ht="15" hidden="false" customHeight="false" outlineLevel="0" collapsed="false">
      <c r="A1682" s="136"/>
      <c r="B1682" s="137"/>
      <c r="C1682" s="138" t="n">
        <v>15</v>
      </c>
      <c r="D1682" s="153"/>
      <c r="E1682" s="109"/>
      <c r="F1682" s="109"/>
      <c r="G1682" s="109"/>
      <c r="H1682" s="109"/>
      <c r="I1682" s="109"/>
      <c r="J1682" s="109"/>
      <c r="K1682" s="109"/>
      <c r="L1682" s="109"/>
      <c r="M1682" s="109"/>
      <c r="N1682" s="109"/>
      <c r="O1682" s="109"/>
      <c r="P1682" s="151" t="n">
        <f aca="false">SUM(D1682:O1682)</f>
        <v>0</v>
      </c>
    </row>
    <row r="1683" customFormat="false" ht="15" hidden="false" customHeight="false" outlineLevel="0" collapsed="false">
      <c r="A1683" s="136"/>
      <c r="B1683" s="137"/>
      <c r="C1683" s="138" t="n">
        <v>16</v>
      </c>
      <c r="D1683" s="153"/>
      <c r="E1683" s="109"/>
      <c r="F1683" s="109"/>
      <c r="G1683" s="109"/>
      <c r="H1683" s="109"/>
      <c r="I1683" s="109"/>
      <c r="J1683" s="109"/>
      <c r="K1683" s="109"/>
      <c r="L1683" s="109"/>
      <c r="M1683" s="109"/>
      <c r="N1683" s="109"/>
      <c r="O1683" s="109"/>
      <c r="P1683" s="151" t="n">
        <f aca="false">SUM(D1683:O1683)</f>
        <v>0</v>
      </c>
    </row>
    <row r="1684" customFormat="false" ht="15" hidden="false" customHeight="false" outlineLevel="0" collapsed="false">
      <c r="A1684" s="136"/>
      <c r="B1684" s="137"/>
      <c r="C1684" s="138" t="n">
        <v>17</v>
      </c>
      <c r="D1684" s="153"/>
      <c r="E1684" s="109"/>
      <c r="F1684" s="109"/>
      <c r="G1684" s="109"/>
      <c r="H1684" s="109"/>
      <c r="I1684" s="109"/>
      <c r="J1684" s="109"/>
      <c r="K1684" s="109"/>
      <c r="L1684" s="109"/>
      <c r="M1684" s="109"/>
      <c r="N1684" s="109"/>
      <c r="O1684" s="109"/>
      <c r="P1684" s="151" t="n">
        <f aca="false">SUM(D1684:O1684)</f>
        <v>0</v>
      </c>
    </row>
    <row r="1685" customFormat="false" ht="15" hidden="false" customHeight="false" outlineLevel="0" collapsed="false">
      <c r="A1685" s="136"/>
      <c r="B1685" s="137"/>
      <c r="C1685" s="138" t="n">
        <v>25</v>
      </c>
      <c r="D1685" s="153"/>
      <c r="E1685" s="109"/>
      <c r="F1685" s="109"/>
      <c r="G1685" s="109"/>
      <c r="H1685" s="109"/>
      <c r="I1685" s="109"/>
      <c r="J1685" s="109"/>
      <c r="K1685" s="109"/>
      <c r="L1685" s="109"/>
      <c r="M1685" s="109"/>
      <c r="N1685" s="109"/>
      <c r="O1685" s="109"/>
      <c r="P1685" s="151" t="n">
        <f aca="false">SUM(D1685:O1685)</f>
        <v>0</v>
      </c>
    </row>
    <row r="1686" customFormat="false" ht="15" hidden="false" customHeight="false" outlineLevel="0" collapsed="false">
      <c r="A1686" s="136"/>
      <c r="B1686" s="137"/>
      <c r="C1686" s="138" t="n">
        <v>26</v>
      </c>
      <c r="D1686" s="153"/>
      <c r="E1686" s="109"/>
      <c r="F1686" s="109"/>
      <c r="G1686" s="109"/>
      <c r="H1686" s="109"/>
      <c r="I1686" s="109"/>
      <c r="J1686" s="109"/>
      <c r="K1686" s="109"/>
      <c r="L1686" s="109"/>
      <c r="M1686" s="109"/>
      <c r="N1686" s="109"/>
      <c r="O1686" s="109"/>
      <c r="P1686" s="151" t="n">
        <f aca="false">SUM(D1686:O1686)</f>
        <v>0</v>
      </c>
    </row>
    <row r="1687" customFormat="false" ht="15" hidden="false" customHeight="false" outlineLevel="0" collapsed="false">
      <c r="A1687" s="136"/>
      <c r="B1687" s="137"/>
      <c r="C1687" s="138" t="n">
        <v>27</v>
      </c>
      <c r="D1687" s="153"/>
      <c r="E1687" s="109"/>
      <c r="F1687" s="109"/>
      <c r="G1687" s="109"/>
      <c r="H1687" s="109"/>
      <c r="I1687" s="109"/>
      <c r="J1687" s="109"/>
      <c r="K1687" s="109"/>
      <c r="L1687" s="109"/>
      <c r="M1687" s="109"/>
      <c r="N1687" s="109"/>
      <c r="O1687" s="109"/>
      <c r="P1687" s="151" t="n">
        <f aca="false">SUM(D1687:O1687)</f>
        <v>0</v>
      </c>
    </row>
    <row r="1688" customFormat="false" ht="15" hidden="false" customHeight="true" outlineLevel="0" collapsed="false">
      <c r="A1688" s="136" t="n">
        <v>632</v>
      </c>
      <c r="B1688" s="137" t="s">
        <v>950</v>
      </c>
      <c r="C1688" s="138" t="n">
        <v>11</v>
      </c>
      <c r="D1688" s="153"/>
      <c r="E1688" s="109"/>
      <c r="F1688" s="109"/>
      <c r="G1688" s="109"/>
      <c r="H1688" s="109"/>
      <c r="I1688" s="109"/>
      <c r="J1688" s="109"/>
      <c r="K1688" s="109"/>
      <c r="L1688" s="109"/>
      <c r="M1688" s="109"/>
      <c r="N1688" s="109"/>
      <c r="O1688" s="109"/>
      <c r="P1688" s="151" t="n">
        <f aca="false">SUM(D1688:O1688)</f>
        <v>0</v>
      </c>
    </row>
    <row r="1689" customFormat="false" ht="15" hidden="false" customHeight="false" outlineLevel="0" collapsed="false">
      <c r="A1689" s="136"/>
      <c r="B1689" s="137"/>
      <c r="C1689" s="138" t="n">
        <v>12</v>
      </c>
      <c r="D1689" s="153"/>
      <c r="E1689" s="109"/>
      <c r="F1689" s="109"/>
      <c r="G1689" s="109"/>
      <c r="H1689" s="109"/>
      <c r="I1689" s="109"/>
      <c r="J1689" s="109"/>
      <c r="K1689" s="109"/>
      <c r="L1689" s="109"/>
      <c r="M1689" s="109"/>
      <c r="N1689" s="109"/>
      <c r="O1689" s="109"/>
      <c r="P1689" s="151" t="n">
        <f aca="false">SUM(D1689:O1689)</f>
        <v>0</v>
      </c>
    </row>
    <row r="1690" customFormat="false" ht="15" hidden="false" customHeight="false" outlineLevel="0" collapsed="false">
      <c r="A1690" s="136"/>
      <c r="B1690" s="137"/>
      <c r="C1690" s="138" t="n">
        <v>14</v>
      </c>
      <c r="D1690" s="153"/>
      <c r="E1690" s="109"/>
      <c r="F1690" s="109"/>
      <c r="G1690" s="109"/>
      <c r="H1690" s="109"/>
      <c r="I1690" s="109"/>
      <c r="J1690" s="109"/>
      <c r="K1690" s="109"/>
      <c r="L1690" s="109"/>
      <c r="M1690" s="109"/>
      <c r="N1690" s="109"/>
      <c r="O1690" s="109"/>
      <c r="P1690" s="151" t="n">
        <f aca="false">SUM(D1690:O1690)</f>
        <v>0</v>
      </c>
    </row>
    <row r="1691" customFormat="false" ht="15" hidden="false" customHeight="false" outlineLevel="0" collapsed="false">
      <c r="A1691" s="136"/>
      <c r="B1691" s="137"/>
      <c r="C1691" s="138" t="n">
        <v>15</v>
      </c>
      <c r="D1691" s="153"/>
      <c r="E1691" s="109"/>
      <c r="F1691" s="109"/>
      <c r="G1691" s="109"/>
      <c r="H1691" s="109"/>
      <c r="I1691" s="109"/>
      <c r="J1691" s="109"/>
      <c r="K1691" s="109"/>
      <c r="L1691" s="109"/>
      <c r="M1691" s="109"/>
      <c r="N1691" s="109"/>
      <c r="O1691" s="109"/>
      <c r="P1691" s="151" t="n">
        <f aca="false">SUM(D1691:O1691)</f>
        <v>0</v>
      </c>
    </row>
    <row r="1692" customFormat="false" ht="15" hidden="false" customHeight="false" outlineLevel="0" collapsed="false">
      <c r="A1692" s="136"/>
      <c r="B1692" s="137"/>
      <c r="C1692" s="138" t="n">
        <v>16</v>
      </c>
      <c r="D1692" s="153"/>
      <c r="E1692" s="109"/>
      <c r="F1692" s="109"/>
      <c r="G1692" s="109"/>
      <c r="H1692" s="109"/>
      <c r="I1692" s="109"/>
      <c r="J1692" s="109"/>
      <c r="K1692" s="109"/>
      <c r="L1692" s="109"/>
      <c r="M1692" s="109"/>
      <c r="N1692" s="109"/>
      <c r="O1692" s="109"/>
      <c r="P1692" s="151" t="n">
        <f aca="false">SUM(D1692:O1692)</f>
        <v>0</v>
      </c>
    </row>
    <row r="1693" customFormat="false" ht="15" hidden="false" customHeight="false" outlineLevel="0" collapsed="false">
      <c r="A1693" s="136"/>
      <c r="B1693" s="137"/>
      <c r="C1693" s="138" t="n">
        <v>17</v>
      </c>
      <c r="D1693" s="153"/>
      <c r="E1693" s="109"/>
      <c r="F1693" s="109"/>
      <c r="G1693" s="109"/>
      <c r="H1693" s="109"/>
      <c r="I1693" s="109"/>
      <c r="J1693" s="109"/>
      <c r="K1693" s="109"/>
      <c r="L1693" s="109"/>
      <c r="M1693" s="109"/>
      <c r="N1693" s="109"/>
      <c r="O1693" s="109"/>
      <c r="P1693" s="151" t="n">
        <f aca="false">SUM(D1693:O1693)</f>
        <v>0</v>
      </c>
    </row>
    <row r="1694" customFormat="false" ht="15" hidden="false" customHeight="false" outlineLevel="0" collapsed="false">
      <c r="A1694" s="136"/>
      <c r="B1694" s="137"/>
      <c r="C1694" s="138" t="n">
        <v>25</v>
      </c>
      <c r="D1694" s="153"/>
      <c r="E1694" s="109"/>
      <c r="F1694" s="109"/>
      <c r="G1694" s="109"/>
      <c r="H1694" s="109"/>
      <c r="I1694" s="109"/>
      <c r="J1694" s="109"/>
      <c r="K1694" s="109"/>
      <c r="L1694" s="109"/>
      <c r="M1694" s="109"/>
      <c r="N1694" s="109"/>
      <c r="O1694" s="109"/>
      <c r="P1694" s="151" t="n">
        <f aca="false">SUM(D1694:O1694)</f>
        <v>0</v>
      </c>
    </row>
    <row r="1695" customFormat="false" ht="15" hidden="false" customHeight="false" outlineLevel="0" collapsed="false">
      <c r="A1695" s="136"/>
      <c r="B1695" s="137"/>
      <c r="C1695" s="138" t="n">
        <v>26</v>
      </c>
      <c r="D1695" s="153"/>
      <c r="E1695" s="109"/>
      <c r="F1695" s="109"/>
      <c r="G1695" s="109"/>
      <c r="H1695" s="109"/>
      <c r="I1695" s="109"/>
      <c r="J1695" s="109"/>
      <c r="K1695" s="109"/>
      <c r="L1695" s="109"/>
      <c r="M1695" s="109"/>
      <c r="N1695" s="109"/>
      <c r="O1695" s="109"/>
      <c r="P1695" s="151" t="n">
        <f aca="false">SUM(D1695:O1695)</f>
        <v>0</v>
      </c>
    </row>
    <row r="1696" customFormat="false" ht="15" hidden="false" customHeight="false" outlineLevel="0" collapsed="false">
      <c r="A1696" s="136"/>
      <c r="B1696" s="137"/>
      <c r="C1696" s="138" t="n">
        <v>27</v>
      </c>
      <c r="D1696" s="153"/>
      <c r="E1696" s="109"/>
      <c r="F1696" s="109"/>
      <c r="G1696" s="109"/>
      <c r="H1696" s="109"/>
      <c r="I1696" s="109"/>
      <c r="J1696" s="109"/>
      <c r="K1696" s="109"/>
      <c r="L1696" s="109"/>
      <c r="M1696" s="109"/>
      <c r="N1696" s="109"/>
      <c r="O1696" s="109"/>
      <c r="P1696" s="151" t="n">
        <f aca="false">SUM(D1696:O1696)</f>
        <v>0</v>
      </c>
    </row>
    <row r="1697" customFormat="false" ht="15" hidden="false" customHeight="true" outlineLevel="0" collapsed="false">
      <c r="A1697" s="129" t="n">
        <v>7000</v>
      </c>
      <c r="B1697" s="130" t="s">
        <v>951</v>
      </c>
      <c r="C1697" s="130"/>
      <c r="D1697" s="131" t="n">
        <f aca="false">D1698+D1709+D1775+D1824+D1876+D1914+D1931</f>
        <v>0</v>
      </c>
      <c r="E1697" s="132" t="n">
        <f aca="false">E1698+E1709+E1775+E1824+E1876+E1914+E1931</f>
        <v>0</v>
      </c>
      <c r="F1697" s="132" t="n">
        <f aca="false">F1698+F1709+F1775+F1824+F1876+F1914+F1931</f>
        <v>0</v>
      </c>
      <c r="G1697" s="132" t="n">
        <f aca="false">G1698+G1709+G1775+G1824+G1876+G1914+G1931</f>
        <v>0</v>
      </c>
      <c r="H1697" s="132" t="n">
        <f aca="false">H1698+H1709+H1775+H1824+H1876+H1914+H1931</f>
        <v>0</v>
      </c>
      <c r="I1697" s="132" t="n">
        <f aca="false">I1698+I1709+I1775+I1824+I1876+I1914+I1931</f>
        <v>0</v>
      </c>
      <c r="J1697" s="132" t="n">
        <f aca="false">J1698+J1709+J1775+J1824+J1876+J1914+J1931</f>
        <v>0</v>
      </c>
      <c r="K1697" s="132" t="n">
        <f aca="false">K1698+K1709+K1775+K1824+K1876+K1914+K1931</f>
        <v>0</v>
      </c>
      <c r="L1697" s="132" t="n">
        <f aca="false">L1698+L1709+L1775+L1824+L1876+L1914+L1931</f>
        <v>0</v>
      </c>
      <c r="M1697" s="132" t="n">
        <f aca="false">M1698+M1709+M1775+M1824+M1876+M1914+M1931</f>
        <v>0</v>
      </c>
      <c r="N1697" s="132" t="n">
        <f aca="false">N1698+N1709+N1775+N1824+N1876+N1914+N1931</f>
        <v>0</v>
      </c>
      <c r="O1697" s="132" t="n">
        <f aca="false">O1698+O1709+O1775+O1824+O1876+O1914+O1931</f>
        <v>0</v>
      </c>
      <c r="P1697" s="132" t="n">
        <f aca="false">P1698+P1709+P1775+P1824+P1876+P1914+P1931</f>
        <v>0</v>
      </c>
    </row>
    <row r="1698" customFormat="false" ht="15" hidden="false" customHeight="true" outlineLevel="0" collapsed="false">
      <c r="A1698" s="133" t="n">
        <v>7100</v>
      </c>
      <c r="B1698" s="134" t="s">
        <v>952</v>
      </c>
      <c r="C1698" s="134"/>
      <c r="D1698" s="135" t="n">
        <f aca="false">SUM(D1699:D1708)</f>
        <v>0</v>
      </c>
      <c r="E1698" s="135" t="n">
        <f aca="false">SUM(E1699:E1708)</f>
        <v>0</v>
      </c>
      <c r="F1698" s="135" t="n">
        <f aca="false">SUM(F1699:F1708)</f>
        <v>0</v>
      </c>
      <c r="G1698" s="135" t="n">
        <f aca="false">SUM(G1699:G1708)</f>
        <v>0</v>
      </c>
      <c r="H1698" s="135" t="n">
        <f aca="false">SUM(H1699:H1708)</f>
        <v>0</v>
      </c>
      <c r="I1698" s="135" t="n">
        <f aca="false">SUM(I1699:I1708)</f>
        <v>0</v>
      </c>
      <c r="J1698" s="135" t="n">
        <f aca="false">SUM(J1699:J1708)</f>
        <v>0</v>
      </c>
      <c r="K1698" s="135" t="n">
        <f aca="false">SUM(K1699:K1708)</f>
        <v>0</v>
      </c>
      <c r="L1698" s="135" t="n">
        <f aca="false">SUM(L1699:L1708)</f>
        <v>0</v>
      </c>
      <c r="M1698" s="135" t="n">
        <f aca="false">SUM(M1699:M1708)</f>
        <v>0</v>
      </c>
      <c r="N1698" s="135" t="n">
        <f aca="false">SUM(N1699:N1708)</f>
        <v>0</v>
      </c>
      <c r="O1698" s="135" t="n">
        <f aca="false">SUM(O1699:O1708)</f>
        <v>0</v>
      </c>
      <c r="P1698" s="135" t="n">
        <f aca="false">SUM(P1699:P1708)</f>
        <v>0</v>
      </c>
    </row>
    <row r="1699" customFormat="false" ht="15" hidden="false" customHeight="true" outlineLevel="0" collapsed="false">
      <c r="A1699" s="136" t="n">
        <v>711</v>
      </c>
      <c r="B1699" s="137" t="s">
        <v>953</v>
      </c>
      <c r="C1699" s="138" t="n">
        <v>11</v>
      </c>
      <c r="D1699" s="153"/>
      <c r="E1699" s="109"/>
      <c r="F1699" s="109"/>
      <c r="G1699" s="109"/>
      <c r="H1699" s="109"/>
      <c r="I1699" s="109"/>
      <c r="J1699" s="109"/>
      <c r="K1699" s="109"/>
      <c r="L1699" s="109"/>
      <c r="M1699" s="109"/>
      <c r="N1699" s="109"/>
      <c r="O1699" s="109"/>
      <c r="P1699" s="151" t="n">
        <f aca="false">SUM(D1699:O1699)</f>
        <v>0</v>
      </c>
    </row>
    <row r="1700" customFormat="false" ht="15" hidden="false" customHeight="false" outlineLevel="0" collapsed="false">
      <c r="A1700" s="136"/>
      <c r="B1700" s="137"/>
      <c r="C1700" s="138" t="n">
        <v>12</v>
      </c>
      <c r="D1700" s="153"/>
      <c r="E1700" s="109"/>
      <c r="F1700" s="109"/>
      <c r="G1700" s="109"/>
      <c r="H1700" s="109"/>
      <c r="I1700" s="109"/>
      <c r="J1700" s="109"/>
      <c r="K1700" s="109"/>
      <c r="L1700" s="109"/>
      <c r="M1700" s="109"/>
      <c r="N1700" s="109"/>
      <c r="O1700" s="109"/>
      <c r="P1700" s="151" t="n">
        <f aca="false">SUM(D1700:O1700)</f>
        <v>0</v>
      </c>
    </row>
    <row r="1701" customFormat="false" ht="15" hidden="false" customHeight="false" outlineLevel="0" collapsed="false">
      <c r="A1701" s="136"/>
      <c r="B1701" s="137"/>
      <c r="C1701" s="138" t="n">
        <v>14</v>
      </c>
      <c r="D1701" s="153"/>
      <c r="E1701" s="109"/>
      <c r="F1701" s="109"/>
      <c r="G1701" s="109"/>
      <c r="H1701" s="109"/>
      <c r="I1701" s="109"/>
      <c r="J1701" s="109"/>
      <c r="K1701" s="109"/>
      <c r="L1701" s="109"/>
      <c r="M1701" s="109"/>
      <c r="N1701" s="109"/>
      <c r="O1701" s="109"/>
      <c r="P1701" s="151" t="n">
        <f aca="false">SUM(D1701:O1701)</f>
        <v>0</v>
      </c>
    </row>
    <row r="1702" customFormat="false" ht="15" hidden="false" customHeight="false" outlineLevel="0" collapsed="false">
      <c r="A1702" s="136"/>
      <c r="B1702" s="137"/>
      <c r="C1702" s="138" t="n">
        <v>15</v>
      </c>
      <c r="D1702" s="153"/>
      <c r="E1702" s="109"/>
      <c r="F1702" s="109"/>
      <c r="G1702" s="109"/>
      <c r="H1702" s="109"/>
      <c r="I1702" s="109"/>
      <c r="J1702" s="109"/>
      <c r="K1702" s="109"/>
      <c r="L1702" s="109"/>
      <c r="M1702" s="109"/>
      <c r="N1702" s="109"/>
      <c r="O1702" s="109"/>
      <c r="P1702" s="151" t="n">
        <f aca="false">SUM(D1702:O1702)</f>
        <v>0</v>
      </c>
    </row>
    <row r="1703" customFormat="false" ht="15" hidden="false" customHeight="false" outlineLevel="0" collapsed="false">
      <c r="A1703" s="136"/>
      <c r="B1703" s="137"/>
      <c r="C1703" s="138" t="n">
        <v>16</v>
      </c>
      <c r="D1703" s="153"/>
      <c r="E1703" s="109"/>
      <c r="F1703" s="109"/>
      <c r="G1703" s="109"/>
      <c r="H1703" s="109"/>
      <c r="I1703" s="109"/>
      <c r="J1703" s="109"/>
      <c r="K1703" s="109"/>
      <c r="L1703" s="109"/>
      <c r="M1703" s="109"/>
      <c r="N1703" s="109"/>
      <c r="O1703" s="109"/>
      <c r="P1703" s="151" t="n">
        <f aca="false">SUM(D1703:O1703)</f>
        <v>0</v>
      </c>
    </row>
    <row r="1704" customFormat="false" ht="15" hidden="false" customHeight="false" outlineLevel="0" collapsed="false">
      <c r="A1704" s="136"/>
      <c r="B1704" s="137"/>
      <c r="C1704" s="138" t="n">
        <v>17</v>
      </c>
      <c r="D1704" s="153"/>
      <c r="E1704" s="109"/>
      <c r="F1704" s="109"/>
      <c r="G1704" s="109"/>
      <c r="H1704" s="109"/>
      <c r="I1704" s="109"/>
      <c r="J1704" s="109"/>
      <c r="K1704" s="109"/>
      <c r="L1704" s="109"/>
      <c r="M1704" s="109"/>
      <c r="N1704" s="109"/>
      <c r="O1704" s="109"/>
      <c r="P1704" s="151" t="n">
        <f aca="false">SUM(D1704:O1704)</f>
        <v>0</v>
      </c>
    </row>
    <row r="1705" customFormat="false" ht="15" hidden="false" customHeight="false" outlineLevel="0" collapsed="false">
      <c r="A1705" s="136"/>
      <c r="B1705" s="137"/>
      <c r="C1705" s="138" t="n">
        <v>25</v>
      </c>
      <c r="D1705" s="153"/>
      <c r="E1705" s="109"/>
      <c r="F1705" s="109"/>
      <c r="G1705" s="109"/>
      <c r="H1705" s="109"/>
      <c r="I1705" s="109"/>
      <c r="J1705" s="109"/>
      <c r="K1705" s="109"/>
      <c r="L1705" s="109"/>
      <c r="M1705" s="109"/>
      <c r="N1705" s="109"/>
      <c r="O1705" s="109"/>
      <c r="P1705" s="151" t="n">
        <f aca="false">SUM(D1705:O1705)</f>
        <v>0</v>
      </c>
    </row>
    <row r="1706" customFormat="false" ht="15" hidden="false" customHeight="false" outlineLevel="0" collapsed="false">
      <c r="A1706" s="136"/>
      <c r="B1706" s="137"/>
      <c r="C1706" s="138" t="n">
        <v>26</v>
      </c>
      <c r="D1706" s="153"/>
      <c r="E1706" s="109"/>
      <c r="F1706" s="109"/>
      <c r="G1706" s="109"/>
      <c r="H1706" s="109"/>
      <c r="I1706" s="109"/>
      <c r="J1706" s="109"/>
      <c r="K1706" s="109"/>
      <c r="L1706" s="109"/>
      <c r="M1706" s="109"/>
      <c r="N1706" s="109"/>
      <c r="O1706" s="109"/>
      <c r="P1706" s="151" t="n">
        <f aca="false">SUM(D1706:O1706)</f>
        <v>0</v>
      </c>
    </row>
    <row r="1707" customFormat="false" ht="15" hidden="false" customHeight="false" outlineLevel="0" collapsed="false">
      <c r="A1707" s="136"/>
      <c r="B1707" s="137"/>
      <c r="C1707" s="138" t="n">
        <v>27</v>
      </c>
      <c r="D1707" s="153"/>
      <c r="E1707" s="109"/>
      <c r="F1707" s="109"/>
      <c r="G1707" s="109"/>
      <c r="H1707" s="109"/>
      <c r="I1707" s="109"/>
      <c r="J1707" s="109"/>
      <c r="K1707" s="109"/>
      <c r="L1707" s="109"/>
      <c r="M1707" s="109"/>
      <c r="N1707" s="109"/>
      <c r="O1707" s="109"/>
      <c r="P1707" s="151" t="n">
        <f aca="false">SUM(D1707:O1707)</f>
        <v>0</v>
      </c>
    </row>
    <row r="1708" customFormat="false" ht="30" hidden="false" customHeight="false" outlineLevel="0" collapsed="false">
      <c r="A1708" s="136" t="n">
        <v>712</v>
      </c>
      <c r="B1708" s="141" t="s">
        <v>954</v>
      </c>
      <c r="C1708" s="142"/>
      <c r="D1708" s="142"/>
      <c r="E1708" s="142"/>
      <c r="F1708" s="142"/>
      <c r="G1708" s="142"/>
      <c r="H1708" s="142"/>
      <c r="I1708" s="142"/>
      <c r="J1708" s="142"/>
      <c r="K1708" s="142"/>
      <c r="L1708" s="142"/>
      <c r="M1708" s="142"/>
      <c r="N1708" s="142"/>
      <c r="O1708" s="142"/>
      <c r="P1708" s="140" t="n">
        <f aca="false">SUM(D1708:O1708)</f>
        <v>0</v>
      </c>
    </row>
    <row r="1709" customFormat="false" ht="15" hidden="false" customHeight="true" outlineLevel="0" collapsed="false">
      <c r="A1709" s="133" t="n">
        <v>7200</v>
      </c>
      <c r="B1709" s="134" t="s">
        <v>955</v>
      </c>
      <c r="C1709" s="134"/>
      <c r="D1709" s="135" t="n">
        <f aca="false">SUM(D1710:D1774)</f>
        <v>0</v>
      </c>
      <c r="E1709" s="135" t="n">
        <f aca="false">SUM(E1710:E1774)</f>
        <v>0</v>
      </c>
      <c r="F1709" s="135" t="n">
        <f aca="false">SUM(F1710:F1774)</f>
        <v>0</v>
      </c>
      <c r="G1709" s="135" t="n">
        <f aca="false">SUM(G1710:G1774)</f>
        <v>0</v>
      </c>
      <c r="H1709" s="135" t="n">
        <f aca="false">SUM(H1710:H1774)</f>
        <v>0</v>
      </c>
      <c r="I1709" s="135" t="n">
        <f aca="false">SUM(I1710:I1774)</f>
        <v>0</v>
      </c>
      <c r="J1709" s="135" t="n">
        <f aca="false">SUM(J1710:J1774)</f>
        <v>0</v>
      </c>
      <c r="K1709" s="135" t="n">
        <f aca="false">SUM(K1710:K1774)</f>
        <v>0</v>
      </c>
      <c r="L1709" s="135" t="n">
        <f aca="false">SUM(L1710:L1774)</f>
        <v>0</v>
      </c>
      <c r="M1709" s="135" t="n">
        <f aca="false">SUM(M1710:M1774)</f>
        <v>0</v>
      </c>
      <c r="N1709" s="135" t="n">
        <f aca="false">SUM(N1710:N1774)</f>
        <v>0</v>
      </c>
      <c r="O1709" s="135" t="n">
        <f aca="false">SUM(O1710:O1774)</f>
        <v>0</v>
      </c>
      <c r="P1709" s="135" t="n">
        <f aca="false">SUM(P1710:P1774)</f>
        <v>0</v>
      </c>
    </row>
    <row r="1710" customFormat="false" ht="15" hidden="false" customHeight="true" outlineLevel="0" collapsed="false">
      <c r="A1710" s="136" t="n">
        <v>721</v>
      </c>
      <c r="B1710" s="137" t="s">
        <v>956</v>
      </c>
      <c r="C1710" s="138" t="n">
        <v>11</v>
      </c>
      <c r="D1710" s="153"/>
      <c r="E1710" s="109"/>
      <c r="F1710" s="109"/>
      <c r="G1710" s="109"/>
      <c r="H1710" s="109"/>
      <c r="I1710" s="109"/>
      <c r="J1710" s="109"/>
      <c r="K1710" s="109"/>
      <c r="L1710" s="109"/>
      <c r="M1710" s="109"/>
      <c r="N1710" s="109"/>
      <c r="O1710" s="109"/>
      <c r="P1710" s="151" t="n">
        <f aca="false">SUM(D1710:O1710)</f>
        <v>0</v>
      </c>
    </row>
    <row r="1711" customFormat="false" ht="15" hidden="false" customHeight="false" outlineLevel="0" collapsed="false">
      <c r="A1711" s="136"/>
      <c r="B1711" s="137"/>
      <c r="C1711" s="138" t="n">
        <v>12</v>
      </c>
      <c r="D1711" s="153"/>
      <c r="E1711" s="109"/>
      <c r="F1711" s="109"/>
      <c r="G1711" s="109"/>
      <c r="H1711" s="109"/>
      <c r="I1711" s="109"/>
      <c r="J1711" s="109"/>
      <c r="K1711" s="109"/>
      <c r="L1711" s="109"/>
      <c r="M1711" s="109"/>
      <c r="N1711" s="109"/>
      <c r="O1711" s="109"/>
      <c r="P1711" s="151" t="n">
        <f aca="false">SUM(D1711:O1711)</f>
        <v>0</v>
      </c>
    </row>
    <row r="1712" customFormat="false" ht="15" hidden="false" customHeight="false" outlineLevel="0" collapsed="false">
      <c r="A1712" s="136"/>
      <c r="B1712" s="137"/>
      <c r="C1712" s="138" t="n">
        <v>14</v>
      </c>
      <c r="D1712" s="153"/>
      <c r="E1712" s="109"/>
      <c r="F1712" s="109"/>
      <c r="G1712" s="109"/>
      <c r="H1712" s="109"/>
      <c r="I1712" s="109"/>
      <c r="J1712" s="109"/>
      <c r="K1712" s="109"/>
      <c r="L1712" s="109"/>
      <c r="M1712" s="109"/>
      <c r="N1712" s="109"/>
      <c r="O1712" s="109"/>
      <c r="P1712" s="151" t="n">
        <f aca="false">SUM(D1712:O1712)</f>
        <v>0</v>
      </c>
    </row>
    <row r="1713" customFormat="false" ht="15" hidden="false" customHeight="false" outlineLevel="0" collapsed="false">
      <c r="A1713" s="136"/>
      <c r="B1713" s="137"/>
      <c r="C1713" s="138" t="n">
        <v>15</v>
      </c>
      <c r="D1713" s="153"/>
      <c r="E1713" s="109"/>
      <c r="F1713" s="109"/>
      <c r="G1713" s="109"/>
      <c r="H1713" s="109"/>
      <c r="I1713" s="109"/>
      <c r="J1713" s="109"/>
      <c r="K1713" s="109"/>
      <c r="L1713" s="109"/>
      <c r="M1713" s="109"/>
      <c r="N1713" s="109"/>
      <c r="O1713" s="109"/>
      <c r="P1713" s="151" t="n">
        <f aca="false">SUM(D1713:O1713)</f>
        <v>0</v>
      </c>
    </row>
    <row r="1714" customFormat="false" ht="15" hidden="false" customHeight="false" outlineLevel="0" collapsed="false">
      <c r="A1714" s="136"/>
      <c r="B1714" s="137"/>
      <c r="C1714" s="138" t="n">
        <v>16</v>
      </c>
      <c r="D1714" s="153"/>
      <c r="E1714" s="109"/>
      <c r="F1714" s="109"/>
      <c r="G1714" s="109"/>
      <c r="H1714" s="109"/>
      <c r="I1714" s="109"/>
      <c r="J1714" s="109"/>
      <c r="K1714" s="109"/>
      <c r="L1714" s="109"/>
      <c r="M1714" s="109"/>
      <c r="N1714" s="109"/>
      <c r="O1714" s="109"/>
      <c r="P1714" s="151" t="n">
        <f aca="false">SUM(D1714:O1714)</f>
        <v>0</v>
      </c>
    </row>
    <row r="1715" customFormat="false" ht="15" hidden="false" customHeight="false" outlineLevel="0" collapsed="false">
      <c r="A1715" s="136"/>
      <c r="B1715" s="137"/>
      <c r="C1715" s="138" t="n">
        <v>17</v>
      </c>
      <c r="D1715" s="153"/>
      <c r="E1715" s="109"/>
      <c r="F1715" s="109"/>
      <c r="G1715" s="109"/>
      <c r="H1715" s="109"/>
      <c r="I1715" s="109"/>
      <c r="J1715" s="109"/>
      <c r="K1715" s="109"/>
      <c r="L1715" s="109"/>
      <c r="M1715" s="109"/>
      <c r="N1715" s="109"/>
      <c r="O1715" s="109"/>
      <c r="P1715" s="151" t="n">
        <f aca="false">SUM(D1715:O1715)</f>
        <v>0</v>
      </c>
    </row>
    <row r="1716" customFormat="false" ht="15" hidden="false" customHeight="false" outlineLevel="0" collapsed="false">
      <c r="A1716" s="136"/>
      <c r="B1716" s="137"/>
      <c r="C1716" s="138" t="n">
        <v>25</v>
      </c>
      <c r="D1716" s="153"/>
      <c r="E1716" s="109"/>
      <c r="F1716" s="109"/>
      <c r="G1716" s="109"/>
      <c r="H1716" s="109"/>
      <c r="I1716" s="109"/>
      <c r="J1716" s="109"/>
      <c r="K1716" s="109"/>
      <c r="L1716" s="109"/>
      <c r="M1716" s="109"/>
      <c r="N1716" s="109"/>
      <c r="O1716" s="109"/>
      <c r="P1716" s="151" t="n">
        <f aca="false">SUM(D1716:O1716)</f>
        <v>0</v>
      </c>
    </row>
    <row r="1717" customFormat="false" ht="15" hidden="false" customHeight="false" outlineLevel="0" collapsed="false">
      <c r="A1717" s="136"/>
      <c r="B1717" s="137"/>
      <c r="C1717" s="138" t="n">
        <v>26</v>
      </c>
      <c r="D1717" s="153"/>
      <c r="E1717" s="109"/>
      <c r="F1717" s="109"/>
      <c r="G1717" s="109"/>
      <c r="H1717" s="109"/>
      <c r="I1717" s="109"/>
      <c r="J1717" s="109"/>
      <c r="K1717" s="109"/>
      <c r="L1717" s="109"/>
      <c r="M1717" s="109"/>
      <c r="N1717" s="109"/>
      <c r="O1717" s="109"/>
      <c r="P1717" s="151" t="n">
        <f aca="false">SUM(D1717:O1717)</f>
        <v>0</v>
      </c>
    </row>
    <row r="1718" customFormat="false" ht="15" hidden="false" customHeight="false" outlineLevel="0" collapsed="false">
      <c r="A1718" s="136"/>
      <c r="B1718" s="137"/>
      <c r="C1718" s="138" t="n">
        <v>27</v>
      </c>
      <c r="D1718" s="153"/>
      <c r="E1718" s="109"/>
      <c r="F1718" s="109"/>
      <c r="G1718" s="109"/>
      <c r="H1718" s="109"/>
      <c r="I1718" s="109"/>
      <c r="J1718" s="109"/>
      <c r="K1718" s="109"/>
      <c r="L1718" s="109"/>
      <c r="M1718" s="109"/>
      <c r="N1718" s="109"/>
      <c r="O1718" s="109"/>
      <c r="P1718" s="151" t="n">
        <f aca="false">SUM(D1718:O1718)</f>
        <v>0</v>
      </c>
    </row>
    <row r="1719" customFormat="false" ht="30" hidden="false" customHeight="false" outlineLevel="0" collapsed="false">
      <c r="A1719" s="136" t="n">
        <v>722</v>
      </c>
      <c r="B1719" s="141" t="s">
        <v>957</v>
      </c>
      <c r="C1719" s="142"/>
      <c r="D1719" s="142"/>
      <c r="E1719" s="142"/>
      <c r="F1719" s="142"/>
      <c r="G1719" s="142"/>
      <c r="H1719" s="142"/>
      <c r="I1719" s="142"/>
      <c r="J1719" s="142"/>
      <c r="K1719" s="142"/>
      <c r="L1719" s="142"/>
      <c r="M1719" s="142"/>
      <c r="N1719" s="142"/>
      <c r="O1719" s="142"/>
      <c r="P1719" s="140" t="n">
        <f aca="false">SUM(D1719:O1719)</f>
        <v>0</v>
      </c>
    </row>
    <row r="1720" customFormat="false" ht="30" hidden="false" customHeight="false" outlineLevel="0" collapsed="false">
      <c r="A1720" s="136" t="n">
        <v>723</v>
      </c>
      <c r="B1720" s="141" t="s">
        <v>958</v>
      </c>
      <c r="C1720" s="142"/>
      <c r="D1720" s="142"/>
      <c r="E1720" s="142"/>
      <c r="F1720" s="142"/>
      <c r="G1720" s="142"/>
      <c r="H1720" s="142"/>
      <c r="I1720" s="142"/>
      <c r="J1720" s="142"/>
      <c r="K1720" s="142"/>
      <c r="L1720" s="142"/>
      <c r="M1720" s="142"/>
      <c r="N1720" s="142"/>
      <c r="O1720" s="142"/>
      <c r="P1720" s="140" t="n">
        <f aca="false">SUM(D1720:O1720)</f>
        <v>0</v>
      </c>
    </row>
    <row r="1721" customFormat="false" ht="15" hidden="false" customHeight="true" outlineLevel="0" collapsed="false">
      <c r="A1721" s="136" t="n">
        <v>724</v>
      </c>
      <c r="B1721" s="137" t="s">
        <v>959</v>
      </c>
      <c r="C1721" s="138" t="n">
        <v>11</v>
      </c>
      <c r="D1721" s="153"/>
      <c r="E1721" s="109"/>
      <c r="F1721" s="109"/>
      <c r="G1721" s="109"/>
      <c r="H1721" s="109"/>
      <c r="I1721" s="109"/>
      <c r="J1721" s="109"/>
      <c r="K1721" s="109"/>
      <c r="L1721" s="109"/>
      <c r="M1721" s="109"/>
      <c r="N1721" s="109"/>
      <c r="O1721" s="109"/>
      <c r="P1721" s="151" t="n">
        <f aca="false">SUM(D1721:O1721)</f>
        <v>0</v>
      </c>
    </row>
    <row r="1722" customFormat="false" ht="15" hidden="false" customHeight="false" outlineLevel="0" collapsed="false">
      <c r="A1722" s="136"/>
      <c r="B1722" s="137"/>
      <c r="C1722" s="138" t="n">
        <v>12</v>
      </c>
      <c r="D1722" s="153"/>
      <c r="E1722" s="109"/>
      <c r="F1722" s="109"/>
      <c r="G1722" s="109"/>
      <c r="H1722" s="109"/>
      <c r="I1722" s="109"/>
      <c r="J1722" s="109"/>
      <c r="K1722" s="109"/>
      <c r="L1722" s="109"/>
      <c r="M1722" s="109"/>
      <c r="N1722" s="109"/>
      <c r="O1722" s="109"/>
      <c r="P1722" s="151" t="n">
        <f aca="false">SUM(D1722:O1722)</f>
        <v>0</v>
      </c>
    </row>
    <row r="1723" customFormat="false" ht="15" hidden="false" customHeight="false" outlineLevel="0" collapsed="false">
      <c r="A1723" s="136"/>
      <c r="B1723" s="137"/>
      <c r="C1723" s="138" t="n">
        <v>14</v>
      </c>
      <c r="D1723" s="153"/>
      <c r="E1723" s="109"/>
      <c r="F1723" s="109"/>
      <c r="G1723" s="109"/>
      <c r="H1723" s="109"/>
      <c r="I1723" s="109"/>
      <c r="J1723" s="109"/>
      <c r="K1723" s="109"/>
      <c r="L1723" s="109"/>
      <c r="M1723" s="109"/>
      <c r="N1723" s="109"/>
      <c r="O1723" s="109"/>
      <c r="P1723" s="151" t="n">
        <f aca="false">SUM(D1723:O1723)</f>
        <v>0</v>
      </c>
    </row>
    <row r="1724" customFormat="false" ht="15" hidden="false" customHeight="false" outlineLevel="0" collapsed="false">
      <c r="A1724" s="136"/>
      <c r="B1724" s="137"/>
      <c r="C1724" s="138" t="n">
        <v>15</v>
      </c>
      <c r="D1724" s="153"/>
      <c r="E1724" s="109"/>
      <c r="F1724" s="109"/>
      <c r="G1724" s="109"/>
      <c r="H1724" s="109"/>
      <c r="I1724" s="109"/>
      <c r="J1724" s="109"/>
      <c r="K1724" s="109"/>
      <c r="L1724" s="109"/>
      <c r="M1724" s="109"/>
      <c r="N1724" s="109"/>
      <c r="O1724" s="109"/>
      <c r="P1724" s="151" t="n">
        <f aca="false">SUM(D1724:O1724)</f>
        <v>0</v>
      </c>
    </row>
    <row r="1725" customFormat="false" ht="15" hidden="false" customHeight="false" outlineLevel="0" collapsed="false">
      <c r="A1725" s="136"/>
      <c r="B1725" s="137"/>
      <c r="C1725" s="138" t="n">
        <v>16</v>
      </c>
      <c r="D1725" s="153"/>
      <c r="E1725" s="109"/>
      <c r="F1725" s="109"/>
      <c r="G1725" s="109"/>
      <c r="H1725" s="109"/>
      <c r="I1725" s="109"/>
      <c r="J1725" s="109"/>
      <c r="K1725" s="109"/>
      <c r="L1725" s="109"/>
      <c r="M1725" s="109"/>
      <c r="N1725" s="109"/>
      <c r="O1725" s="109"/>
      <c r="P1725" s="151" t="n">
        <f aca="false">SUM(D1725:O1725)</f>
        <v>0</v>
      </c>
    </row>
    <row r="1726" customFormat="false" ht="15" hidden="false" customHeight="false" outlineLevel="0" collapsed="false">
      <c r="A1726" s="136"/>
      <c r="B1726" s="137"/>
      <c r="C1726" s="138" t="n">
        <v>17</v>
      </c>
      <c r="D1726" s="153"/>
      <c r="E1726" s="109"/>
      <c r="F1726" s="109"/>
      <c r="G1726" s="109"/>
      <c r="H1726" s="109"/>
      <c r="I1726" s="109"/>
      <c r="J1726" s="109"/>
      <c r="K1726" s="109"/>
      <c r="L1726" s="109"/>
      <c r="M1726" s="109"/>
      <c r="N1726" s="109"/>
      <c r="O1726" s="109"/>
      <c r="P1726" s="151" t="n">
        <f aca="false">SUM(D1726:O1726)</f>
        <v>0</v>
      </c>
    </row>
    <row r="1727" customFormat="false" ht="15" hidden="false" customHeight="false" outlineLevel="0" collapsed="false">
      <c r="A1727" s="136"/>
      <c r="B1727" s="137"/>
      <c r="C1727" s="138" t="n">
        <v>25</v>
      </c>
      <c r="D1727" s="153"/>
      <c r="E1727" s="109"/>
      <c r="F1727" s="109"/>
      <c r="G1727" s="109"/>
      <c r="H1727" s="109"/>
      <c r="I1727" s="109"/>
      <c r="J1727" s="109"/>
      <c r="K1727" s="109"/>
      <c r="L1727" s="109"/>
      <c r="M1727" s="109"/>
      <c r="N1727" s="109"/>
      <c r="O1727" s="109"/>
      <c r="P1727" s="151" t="n">
        <f aca="false">SUM(D1727:O1727)</f>
        <v>0</v>
      </c>
    </row>
    <row r="1728" customFormat="false" ht="15" hidden="false" customHeight="false" outlineLevel="0" collapsed="false">
      <c r="A1728" s="136"/>
      <c r="B1728" s="137"/>
      <c r="C1728" s="138" t="n">
        <v>26</v>
      </c>
      <c r="D1728" s="153"/>
      <c r="E1728" s="109"/>
      <c r="F1728" s="109"/>
      <c r="G1728" s="109"/>
      <c r="H1728" s="109"/>
      <c r="I1728" s="109"/>
      <c r="J1728" s="109"/>
      <c r="K1728" s="109"/>
      <c r="L1728" s="109"/>
      <c r="M1728" s="109"/>
      <c r="N1728" s="109"/>
      <c r="O1728" s="109"/>
      <c r="P1728" s="151" t="n">
        <f aca="false">SUM(D1728:O1728)</f>
        <v>0</v>
      </c>
    </row>
    <row r="1729" customFormat="false" ht="15" hidden="false" customHeight="false" outlineLevel="0" collapsed="false">
      <c r="A1729" s="136"/>
      <c r="B1729" s="137"/>
      <c r="C1729" s="138" t="n">
        <v>27</v>
      </c>
      <c r="D1729" s="153"/>
      <c r="E1729" s="109"/>
      <c r="F1729" s="109"/>
      <c r="G1729" s="109"/>
      <c r="H1729" s="109"/>
      <c r="I1729" s="109"/>
      <c r="J1729" s="109"/>
      <c r="K1729" s="109"/>
      <c r="L1729" s="109"/>
      <c r="M1729" s="109"/>
      <c r="N1729" s="109"/>
      <c r="O1729" s="109"/>
      <c r="P1729" s="151" t="n">
        <f aca="false">SUM(D1729:O1729)</f>
        <v>0</v>
      </c>
    </row>
    <row r="1730" customFormat="false" ht="15" hidden="false" customHeight="true" outlineLevel="0" collapsed="false">
      <c r="A1730" s="136" t="n">
        <v>725</v>
      </c>
      <c r="B1730" s="137" t="s">
        <v>960</v>
      </c>
      <c r="C1730" s="138" t="n">
        <v>11</v>
      </c>
      <c r="D1730" s="153"/>
      <c r="E1730" s="109"/>
      <c r="F1730" s="109"/>
      <c r="G1730" s="109"/>
      <c r="H1730" s="109"/>
      <c r="I1730" s="109"/>
      <c r="J1730" s="109"/>
      <c r="K1730" s="109"/>
      <c r="L1730" s="109"/>
      <c r="M1730" s="109"/>
      <c r="N1730" s="109"/>
      <c r="O1730" s="109"/>
      <c r="P1730" s="151" t="n">
        <f aca="false">SUM(D1730:O1730)</f>
        <v>0</v>
      </c>
    </row>
    <row r="1731" customFormat="false" ht="15" hidden="false" customHeight="false" outlineLevel="0" collapsed="false">
      <c r="A1731" s="136"/>
      <c r="B1731" s="137"/>
      <c r="C1731" s="138" t="n">
        <v>12</v>
      </c>
      <c r="D1731" s="153"/>
      <c r="E1731" s="109"/>
      <c r="F1731" s="109"/>
      <c r="G1731" s="109"/>
      <c r="H1731" s="109"/>
      <c r="I1731" s="109"/>
      <c r="J1731" s="109"/>
      <c r="K1731" s="109"/>
      <c r="L1731" s="109"/>
      <c r="M1731" s="109"/>
      <c r="N1731" s="109"/>
      <c r="O1731" s="109"/>
      <c r="P1731" s="151" t="n">
        <f aca="false">SUM(D1731:O1731)</f>
        <v>0</v>
      </c>
    </row>
    <row r="1732" customFormat="false" ht="15" hidden="false" customHeight="false" outlineLevel="0" collapsed="false">
      <c r="A1732" s="136"/>
      <c r="B1732" s="137"/>
      <c r="C1732" s="138" t="n">
        <v>14</v>
      </c>
      <c r="D1732" s="153"/>
      <c r="E1732" s="109"/>
      <c r="F1732" s="109"/>
      <c r="G1732" s="109"/>
      <c r="H1732" s="109"/>
      <c r="I1732" s="109"/>
      <c r="J1732" s="109"/>
      <c r="K1732" s="109"/>
      <c r="L1732" s="109"/>
      <c r="M1732" s="109"/>
      <c r="N1732" s="109"/>
      <c r="O1732" s="109"/>
      <c r="P1732" s="151" t="n">
        <f aca="false">SUM(D1732:O1732)</f>
        <v>0</v>
      </c>
    </row>
    <row r="1733" customFormat="false" ht="15" hidden="false" customHeight="false" outlineLevel="0" collapsed="false">
      <c r="A1733" s="136"/>
      <c r="B1733" s="137"/>
      <c r="C1733" s="138" t="n">
        <v>15</v>
      </c>
      <c r="D1733" s="153"/>
      <c r="E1733" s="109"/>
      <c r="F1733" s="109"/>
      <c r="G1733" s="109"/>
      <c r="H1733" s="109"/>
      <c r="I1733" s="109"/>
      <c r="J1733" s="109"/>
      <c r="K1733" s="109"/>
      <c r="L1733" s="109"/>
      <c r="M1733" s="109"/>
      <c r="N1733" s="109"/>
      <c r="O1733" s="109"/>
      <c r="P1733" s="151" t="n">
        <f aca="false">SUM(D1733:O1733)</f>
        <v>0</v>
      </c>
    </row>
    <row r="1734" customFormat="false" ht="15" hidden="false" customHeight="false" outlineLevel="0" collapsed="false">
      <c r="A1734" s="136"/>
      <c r="B1734" s="137"/>
      <c r="C1734" s="138" t="n">
        <v>16</v>
      </c>
      <c r="D1734" s="153"/>
      <c r="E1734" s="109"/>
      <c r="F1734" s="109"/>
      <c r="G1734" s="109"/>
      <c r="H1734" s="109"/>
      <c r="I1734" s="109"/>
      <c r="J1734" s="109"/>
      <c r="K1734" s="109"/>
      <c r="L1734" s="109"/>
      <c r="M1734" s="109"/>
      <c r="N1734" s="109"/>
      <c r="O1734" s="109"/>
      <c r="P1734" s="151" t="n">
        <f aca="false">SUM(D1734:O1734)</f>
        <v>0</v>
      </c>
    </row>
    <row r="1735" customFormat="false" ht="15" hidden="false" customHeight="false" outlineLevel="0" collapsed="false">
      <c r="A1735" s="136"/>
      <c r="B1735" s="137"/>
      <c r="C1735" s="138" t="n">
        <v>17</v>
      </c>
      <c r="D1735" s="153"/>
      <c r="E1735" s="109"/>
      <c r="F1735" s="109"/>
      <c r="G1735" s="109"/>
      <c r="H1735" s="109"/>
      <c r="I1735" s="109"/>
      <c r="J1735" s="109"/>
      <c r="K1735" s="109"/>
      <c r="L1735" s="109"/>
      <c r="M1735" s="109"/>
      <c r="N1735" s="109"/>
      <c r="O1735" s="109"/>
      <c r="P1735" s="151" t="n">
        <f aca="false">SUM(D1735:O1735)</f>
        <v>0</v>
      </c>
    </row>
    <row r="1736" customFormat="false" ht="15" hidden="false" customHeight="false" outlineLevel="0" collapsed="false">
      <c r="A1736" s="136"/>
      <c r="B1736" s="137"/>
      <c r="C1736" s="138" t="n">
        <v>25</v>
      </c>
      <c r="D1736" s="153"/>
      <c r="E1736" s="109"/>
      <c r="F1736" s="109"/>
      <c r="G1736" s="109"/>
      <c r="H1736" s="109"/>
      <c r="I1736" s="109"/>
      <c r="J1736" s="109"/>
      <c r="K1736" s="109"/>
      <c r="L1736" s="109"/>
      <c r="M1736" s="109"/>
      <c r="N1736" s="109"/>
      <c r="O1736" s="109"/>
      <c r="P1736" s="151" t="n">
        <f aca="false">SUM(D1736:O1736)</f>
        <v>0</v>
      </c>
    </row>
    <row r="1737" customFormat="false" ht="15" hidden="false" customHeight="false" outlineLevel="0" collapsed="false">
      <c r="A1737" s="136"/>
      <c r="B1737" s="137"/>
      <c r="C1737" s="138" t="n">
        <v>26</v>
      </c>
      <c r="D1737" s="153"/>
      <c r="E1737" s="109"/>
      <c r="F1737" s="109"/>
      <c r="G1737" s="109"/>
      <c r="H1737" s="109"/>
      <c r="I1737" s="109"/>
      <c r="J1737" s="109"/>
      <c r="K1737" s="109"/>
      <c r="L1737" s="109"/>
      <c r="M1737" s="109"/>
      <c r="N1737" s="109"/>
      <c r="O1737" s="109"/>
      <c r="P1737" s="151" t="n">
        <f aca="false">SUM(D1737:O1737)</f>
        <v>0</v>
      </c>
    </row>
    <row r="1738" customFormat="false" ht="15" hidden="false" customHeight="false" outlineLevel="0" collapsed="false">
      <c r="A1738" s="136"/>
      <c r="B1738" s="137"/>
      <c r="C1738" s="138" t="n">
        <v>27</v>
      </c>
      <c r="D1738" s="153"/>
      <c r="E1738" s="109"/>
      <c r="F1738" s="109"/>
      <c r="G1738" s="109"/>
      <c r="H1738" s="109"/>
      <c r="I1738" s="109"/>
      <c r="J1738" s="109"/>
      <c r="K1738" s="109"/>
      <c r="L1738" s="109"/>
      <c r="M1738" s="109"/>
      <c r="N1738" s="109"/>
      <c r="O1738" s="109"/>
      <c r="P1738" s="151" t="n">
        <f aca="false">SUM(D1738:O1738)</f>
        <v>0</v>
      </c>
    </row>
    <row r="1739" customFormat="false" ht="15" hidden="false" customHeight="true" outlineLevel="0" collapsed="false">
      <c r="A1739" s="136" t="n">
        <v>726</v>
      </c>
      <c r="B1739" s="137" t="s">
        <v>961</v>
      </c>
      <c r="C1739" s="138" t="n">
        <v>11</v>
      </c>
      <c r="D1739" s="153"/>
      <c r="E1739" s="109"/>
      <c r="F1739" s="109"/>
      <c r="G1739" s="109"/>
      <c r="H1739" s="109"/>
      <c r="I1739" s="109"/>
      <c r="J1739" s="109"/>
      <c r="K1739" s="109"/>
      <c r="L1739" s="109"/>
      <c r="M1739" s="109"/>
      <c r="N1739" s="109"/>
      <c r="O1739" s="109"/>
      <c r="P1739" s="151" t="n">
        <f aca="false">SUM(D1739:O1739)</f>
        <v>0</v>
      </c>
    </row>
    <row r="1740" customFormat="false" ht="15" hidden="false" customHeight="false" outlineLevel="0" collapsed="false">
      <c r="A1740" s="136"/>
      <c r="B1740" s="137"/>
      <c r="C1740" s="138" t="n">
        <v>12</v>
      </c>
      <c r="D1740" s="153"/>
      <c r="E1740" s="109"/>
      <c r="F1740" s="109"/>
      <c r="G1740" s="109"/>
      <c r="H1740" s="109"/>
      <c r="I1740" s="109"/>
      <c r="J1740" s="109"/>
      <c r="K1740" s="109"/>
      <c r="L1740" s="109"/>
      <c r="M1740" s="109"/>
      <c r="N1740" s="109"/>
      <c r="O1740" s="109"/>
      <c r="P1740" s="151" t="n">
        <f aca="false">SUM(D1740:O1740)</f>
        <v>0</v>
      </c>
    </row>
    <row r="1741" customFormat="false" ht="15" hidden="false" customHeight="false" outlineLevel="0" collapsed="false">
      <c r="A1741" s="136"/>
      <c r="B1741" s="137"/>
      <c r="C1741" s="138" t="n">
        <v>14</v>
      </c>
      <c r="D1741" s="153"/>
      <c r="E1741" s="109"/>
      <c r="F1741" s="109"/>
      <c r="G1741" s="109"/>
      <c r="H1741" s="109"/>
      <c r="I1741" s="109"/>
      <c r="J1741" s="109"/>
      <c r="K1741" s="109"/>
      <c r="L1741" s="109"/>
      <c r="M1741" s="109"/>
      <c r="N1741" s="109"/>
      <c r="O1741" s="109"/>
      <c r="P1741" s="151" t="n">
        <f aca="false">SUM(D1741:O1741)</f>
        <v>0</v>
      </c>
    </row>
    <row r="1742" customFormat="false" ht="15" hidden="false" customHeight="false" outlineLevel="0" collapsed="false">
      <c r="A1742" s="136"/>
      <c r="B1742" s="137"/>
      <c r="C1742" s="138" t="n">
        <v>15</v>
      </c>
      <c r="D1742" s="153"/>
      <c r="E1742" s="109"/>
      <c r="F1742" s="109"/>
      <c r="G1742" s="109"/>
      <c r="H1742" s="109"/>
      <c r="I1742" s="109"/>
      <c r="J1742" s="109"/>
      <c r="K1742" s="109"/>
      <c r="L1742" s="109"/>
      <c r="M1742" s="109"/>
      <c r="N1742" s="109"/>
      <c r="O1742" s="109"/>
      <c r="P1742" s="151" t="n">
        <f aca="false">SUM(D1742:O1742)</f>
        <v>0</v>
      </c>
    </row>
    <row r="1743" customFormat="false" ht="15" hidden="false" customHeight="false" outlineLevel="0" collapsed="false">
      <c r="A1743" s="136"/>
      <c r="B1743" s="137"/>
      <c r="C1743" s="138" t="n">
        <v>16</v>
      </c>
      <c r="D1743" s="153"/>
      <c r="E1743" s="109"/>
      <c r="F1743" s="109"/>
      <c r="G1743" s="109"/>
      <c r="H1743" s="109"/>
      <c r="I1743" s="109"/>
      <c r="J1743" s="109"/>
      <c r="K1743" s="109"/>
      <c r="L1743" s="109"/>
      <c r="M1743" s="109"/>
      <c r="N1743" s="109"/>
      <c r="O1743" s="109"/>
      <c r="P1743" s="151" t="n">
        <f aca="false">SUM(D1743:O1743)</f>
        <v>0</v>
      </c>
    </row>
    <row r="1744" customFormat="false" ht="15" hidden="false" customHeight="false" outlineLevel="0" collapsed="false">
      <c r="A1744" s="136"/>
      <c r="B1744" s="137"/>
      <c r="C1744" s="138" t="n">
        <v>17</v>
      </c>
      <c r="D1744" s="153"/>
      <c r="E1744" s="109"/>
      <c r="F1744" s="109"/>
      <c r="G1744" s="109"/>
      <c r="H1744" s="109"/>
      <c r="I1744" s="109"/>
      <c r="J1744" s="109"/>
      <c r="K1744" s="109"/>
      <c r="L1744" s="109"/>
      <c r="M1744" s="109"/>
      <c r="N1744" s="109"/>
      <c r="O1744" s="109"/>
      <c r="P1744" s="151" t="n">
        <f aca="false">SUM(D1744:O1744)</f>
        <v>0</v>
      </c>
    </row>
    <row r="1745" customFormat="false" ht="15" hidden="false" customHeight="false" outlineLevel="0" collapsed="false">
      <c r="A1745" s="136"/>
      <c r="B1745" s="137"/>
      <c r="C1745" s="138" t="n">
        <v>25</v>
      </c>
      <c r="D1745" s="153"/>
      <c r="E1745" s="109"/>
      <c r="F1745" s="109"/>
      <c r="G1745" s="109"/>
      <c r="H1745" s="109"/>
      <c r="I1745" s="109"/>
      <c r="J1745" s="109"/>
      <c r="K1745" s="109"/>
      <c r="L1745" s="109"/>
      <c r="M1745" s="109"/>
      <c r="N1745" s="109"/>
      <c r="O1745" s="109"/>
      <c r="P1745" s="151" t="n">
        <f aca="false">SUM(D1745:O1745)</f>
        <v>0</v>
      </c>
    </row>
    <row r="1746" customFormat="false" ht="15" hidden="false" customHeight="false" outlineLevel="0" collapsed="false">
      <c r="A1746" s="136"/>
      <c r="B1746" s="137"/>
      <c r="C1746" s="138" t="n">
        <v>26</v>
      </c>
      <c r="D1746" s="153"/>
      <c r="E1746" s="109"/>
      <c r="F1746" s="109"/>
      <c r="G1746" s="109"/>
      <c r="H1746" s="109"/>
      <c r="I1746" s="109"/>
      <c r="J1746" s="109"/>
      <c r="K1746" s="109"/>
      <c r="L1746" s="109"/>
      <c r="M1746" s="109"/>
      <c r="N1746" s="109"/>
      <c r="O1746" s="109"/>
      <c r="P1746" s="151" t="n">
        <f aca="false">SUM(D1746:O1746)</f>
        <v>0</v>
      </c>
    </row>
    <row r="1747" customFormat="false" ht="15" hidden="false" customHeight="false" outlineLevel="0" collapsed="false">
      <c r="A1747" s="136"/>
      <c r="B1747" s="137"/>
      <c r="C1747" s="138" t="n">
        <v>27</v>
      </c>
      <c r="D1747" s="153"/>
      <c r="E1747" s="109"/>
      <c r="F1747" s="109"/>
      <c r="G1747" s="109"/>
      <c r="H1747" s="109"/>
      <c r="I1747" s="109"/>
      <c r="J1747" s="109"/>
      <c r="K1747" s="109"/>
      <c r="L1747" s="109"/>
      <c r="M1747" s="109"/>
      <c r="N1747" s="109"/>
      <c r="O1747" s="109"/>
      <c r="P1747" s="151" t="n">
        <f aca="false">SUM(D1747:O1747)</f>
        <v>0</v>
      </c>
    </row>
    <row r="1748" customFormat="false" ht="15" hidden="false" customHeight="true" outlineLevel="0" collapsed="false">
      <c r="A1748" s="136" t="n">
        <v>727</v>
      </c>
      <c r="B1748" s="137" t="s">
        <v>962</v>
      </c>
      <c r="C1748" s="138" t="n">
        <v>11</v>
      </c>
      <c r="D1748" s="153"/>
      <c r="E1748" s="109"/>
      <c r="F1748" s="109"/>
      <c r="G1748" s="109"/>
      <c r="H1748" s="109"/>
      <c r="I1748" s="109"/>
      <c r="J1748" s="109"/>
      <c r="K1748" s="109"/>
      <c r="L1748" s="109"/>
      <c r="M1748" s="109"/>
      <c r="N1748" s="109"/>
      <c r="O1748" s="109"/>
      <c r="P1748" s="151" t="n">
        <f aca="false">SUM(D1748:O1748)</f>
        <v>0</v>
      </c>
    </row>
    <row r="1749" customFormat="false" ht="15" hidden="false" customHeight="false" outlineLevel="0" collapsed="false">
      <c r="A1749" s="136"/>
      <c r="B1749" s="137"/>
      <c r="C1749" s="138" t="n">
        <v>12</v>
      </c>
      <c r="D1749" s="153"/>
      <c r="E1749" s="109"/>
      <c r="F1749" s="109"/>
      <c r="G1749" s="109"/>
      <c r="H1749" s="109"/>
      <c r="I1749" s="109"/>
      <c r="J1749" s="109"/>
      <c r="K1749" s="109"/>
      <c r="L1749" s="109"/>
      <c r="M1749" s="109"/>
      <c r="N1749" s="109"/>
      <c r="O1749" s="109"/>
      <c r="P1749" s="151" t="n">
        <f aca="false">SUM(D1749:O1749)</f>
        <v>0</v>
      </c>
    </row>
    <row r="1750" customFormat="false" ht="15" hidden="false" customHeight="false" outlineLevel="0" collapsed="false">
      <c r="A1750" s="136"/>
      <c r="B1750" s="137"/>
      <c r="C1750" s="138" t="n">
        <v>14</v>
      </c>
      <c r="D1750" s="153"/>
      <c r="E1750" s="109"/>
      <c r="F1750" s="109"/>
      <c r="G1750" s="109"/>
      <c r="H1750" s="109"/>
      <c r="I1750" s="109"/>
      <c r="J1750" s="109"/>
      <c r="K1750" s="109"/>
      <c r="L1750" s="109"/>
      <c r="M1750" s="109"/>
      <c r="N1750" s="109"/>
      <c r="O1750" s="109"/>
      <c r="P1750" s="151" t="n">
        <f aca="false">SUM(D1750:O1750)</f>
        <v>0</v>
      </c>
    </row>
    <row r="1751" customFormat="false" ht="15" hidden="false" customHeight="false" outlineLevel="0" collapsed="false">
      <c r="A1751" s="136"/>
      <c r="B1751" s="137"/>
      <c r="C1751" s="138" t="n">
        <v>15</v>
      </c>
      <c r="D1751" s="153"/>
      <c r="E1751" s="109"/>
      <c r="F1751" s="109"/>
      <c r="G1751" s="109"/>
      <c r="H1751" s="109"/>
      <c r="I1751" s="109"/>
      <c r="J1751" s="109"/>
      <c r="K1751" s="109"/>
      <c r="L1751" s="109"/>
      <c r="M1751" s="109"/>
      <c r="N1751" s="109"/>
      <c r="O1751" s="109"/>
      <c r="P1751" s="151" t="n">
        <f aca="false">SUM(D1751:O1751)</f>
        <v>0</v>
      </c>
    </row>
    <row r="1752" customFormat="false" ht="15" hidden="false" customHeight="false" outlineLevel="0" collapsed="false">
      <c r="A1752" s="136"/>
      <c r="B1752" s="137"/>
      <c r="C1752" s="138" t="n">
        <v>16</v>
      </c>
      <c r="D1752" s="153"/>
      <c r="E1752" s="109"/>
      <c r="F1752" s="109"/>
      <c r="G1752" s="109"/>
      <c r="H1752" s="109"/>
      <c r="I1752" s="109"/>
      <c r="J1752" s="109"/>
      <c r="K1752" s="109"/>
      <c r="L1752" s="109"/>
      <c r="M1752" s="109"/>
      <c r="N1752" s="109"/>
      <c r="O1752" s="109"/>
      <c r="P1752" s="151" t="n">
        <f aca="false">SUM(D1752:O1752)</f>
        <v>0</v>
      </c>
    </row>
    <row r="1753" customFormat="false" ht="15" hidden="false" customHeight="false" outlineLevel="0" collapsed="false">
      <c r="A1753" s="136"/>
      <c r="B1753" s="137"/>
      <c r="C1753" s="138" t="n">
        <v>17</v>
      </c>
      <c r="D1753" s="153"/>
      <c r="E1753" s="109"/>
      <c r="F1753" s="109"/>
      <c r="G1753" s="109"/>
      <c r="H1753" s="109"/>
      <c r="I1753" s="109"/>
      <c r="J1753" s="109"/>
      <c r="K1753" s="109"/>
      <c r="L1753" s="109"/>
      <c r="M1753" s="109"/>
      <c r="N1753" s="109"/>
      <c r="O1753" s="109"/>
      <c r="P1753" s="151" t="n">
        <f aca="false">SUM(D1753:O1753)</f>
        <v>0</v>
      </c>
    </row>
    <row r="1754" customFormat="false" ht="15" hidden="false" customHeight="false" outlineLevel="0" collapsed="false">
      <c r="A1754" s="136"/>
      <c r="B1754" s="137"/>
      <c r="C1754" s="138" t="n">
        <v>25</v>
      </c>
      <c r="D1754" s="153"/>
      <c r="E1754" s="109"/>
      <c r="F1754" s="109"/>
      <c r="G1754" s="109"/>
      <c r="H1754" s="109"/>
      <c r="I1754" s="109"/>
      <c r="J1754" s="109"/>
      <c r="K1754" s="109"/>
      <c r="L1754" s="109"/>
      <c r="M1754" s="109"/>
      <c r="N1754" s="109"/>
      <c r="O1754" s="109"/>
      <c r="P1754" s="151" t="n">
        <f aca="false">SUM(D1754:O1754)</f>
        <v>0</v>
      </c>
    </row>
    <row r="1755" customFormat="false" ht="15" hidden="false" customHeight="false" outlineLevel="0" collapsed="false">
      <c r="A1755" s="136"/>
      <c r="B1755" s="137"/>
      <c r="C1755" s="138" t="n">
        <v>26</v>
      </c>
      <c r="D1755" s="153"/>
      <c r="E1755" s="109"/>
      <c r="F1755" s="109"/>
      <c r="G1755" s="109"/>
      <c r="H1755" s="109"/>
      <c r="I1755" s="109"/>
      <c r="J1755" s="109"/>
      <c r="K1755" s="109"/>
      <c r="L1755" s="109"/>
      <c r="M1755" s="109"/>
      <c r="N1755" s="109"/>
      <c r="O1755" s="109"/>
      <c r="P1755" s="151" t="n">
        <f aca="false">SUM(D1755:O1755)</f>
        <v>0</v>
      </c>
    </row>
    <row r="1756" customFormat="false" ht="15" hidden="false" customHeight="false" outlineLevel="0" collapsed="false">
      <c r="A1756" s="136"/>
      <c r="B1756" s="137"/>
      <c r="C1756" s="138" t="n">
        <v>27</v>
      </c>
      <c r="D1756" s="153"/>
      <c r="E1756" s="109"/>
      <c r="F1756" s="109"/>
      <c r="G1756" s="109"/>
      <c r="H1756" s="109"/>
      <c r="I1756" s="109"/>
      <c r="J1756" s="109"/>
      <c r="K1756" s="109"/>
      <c r="L1756" s="109"/>
      <c r="M1756" s="109"/>
      <c r="N1756" s="109"/>
      <c r="O1756" s="109"/>
      <c r="P1756" s="151" t="n">
        <f aca="false">SUM(D1756:O1756)</f>
        <v>0</v>
      </c>
    </row>
    <row r="1757" customFormat="false" ht="15" hidden="false" customHeight="true" outlineLevel="0" collapsed="false">
      <c r="A1757" s="136" t="n">
        <v>728</v>
      </c>
      <c r="B1757" s="137" t="s">
        <v>963</v>
      </c>
      <c r="C1757" s="138" t="n">
        <v>11</v>
      </c>
      <c r="D1757" s="153"/>
      <c r="E1757" s="109"/>
      <c r="F1757" s="109"/>
      <c r="G1757" s="109"/>
      <c r="H1757" s="109"/>
      <c r="I1757" s="109"/>
      <c r="J1757" s="109"/>
      <c r="K1757" s="109"/>
      <c r="L1757" s="109"/>
      <c r="M1757" s="109"/>
      <c r="N1757" s="109"/>
      <c r="O1757" s="109"/>
      <c r="P1757" s="151" t="n">
        <f aca="false">SUM(D1757:O1757)</f>
        <v>0</v>
      </c>
    </row>
    <row r="1758" customFormat="false" ht="15" hidden="false" customHeight="false" outlineLevel="0" collapsed="false">
      <c r="A1758" s="136"/>
      <c r="B1758" s="137"/>
      <c r="C1758" s="138" t="n">
        <v>12</v>
      </c>
      <c r="D1758" s="153"/>
      <c r="E1758" s="109"/>
      <c r="F1758" s="109"/>
      <c r="G1758" s="109"/>
      <c r="H1758" s="109"/>
      <c r="I1758" s="109"/>
      <c r="J1758" s="109"/>
      <c r="K1758" s="109"/>
      <c r="L1758" s="109"/>
      <c r="M1758" s="109"/>
      <c r="N1758" s="109"/>
      <c r="O1758" s="109"/>
      <c r="P1758" s="151" t="n">
        <f aca="false">SUM(D1758:O1758)</f>
        <v>0</v>
      </c>
    </row>
    <row r="1759" customFormat="false" ht="15" hidden="false" customHeight="false" outlineLevel="0" collapsed="false">
      <c r="A1759" s="136"/>
      <c r="B1759" s="137"/>
      <c r="C1759" s="138" t="n">
        <v>14</v>
      </c>
      <c r="D1759" s="153"/>
      <c r="E1759" s="109"/>
      <c r="F1759" s="109"/>
      <c r="G1759" s="109"/>
      <c r="H1759" s="109"/>
      <c r="I1759" s="109"/>
      <c r="J1759" s="109"/>
      <c r="K1759" s="109"/>
      <c r="L1759" s="109"/>
      <c r="M1759" s="109"/>
      <c r="N1759" s="109"/>
      <c r="O1759" s="109"/>
      <c r="P1759" s="151" t="n">
        <f aca="false">SUM(D1759:O1759)</f>
        <v>0</v>
      </c>
    </row>
    <row r="1760" customFormat="false" ht="15" hidden="false" customHeight="false" outlineLevel="0" collapsed="false">
      <c r="A1760" s="136"/>
      <c r="B1760" s="137"/>
      <c r="C1760" s="138" t="n">
        <v>15</v>
      </c>
      <c r="D1760" s="153"/>
      <c r="E1760" s="109"/>
      <c r="F1760" s="109"/>
      <c r="G1760" s="109"/>
      <c r="H1760" s="109"/>
      <c r="I1760" s="109"/>
      <c r="J1760" s="109"/>
      <c r="K1760" s="109"/>
      <c r="L1760" s="109"/>
      <c r="M1760" s="109"/>
      <c r="N1760" s="109"/>
      <c r="O1760" s="109"/>
      <c r="P1760" s="151" t="n">
        <f aca="false">SUM(D1760:O1760)</f>
        <v>0</v>
      </c>
    </row>
    <row r="1761" customFormat="false" ht="15" hidden="false" customHeight="false" outlineLevel="0" collapsed="false">
      <c r="A1761" s="136"/>
      <c r="B1761" s="137"/>
      <c r="C1761" s="138" t="n">
        <v>16</v>
      </c>
      <c r="D1761" s="153"/>
      <c r="E1761" s="109"/>
      <c r="F1761" s="109"/>
      <c r="G1761" s="109"/>
      <c r="H1761" s="109"/>
      <c r="I1761" s="109"/>
      <c r="J1761" s="109"/>
      <c r="K1761" s="109"/>
      <c r="L1761" s="109"/>
      <c r="M1761" s="109"/>
      <c r="N1761" s="109"/>
      <c r="O1761" s="109"/>
      <c r="P1761" s="151" t="n">
        <f aca="false">SUM(D1761:O1761)</f>
        <v>0</v>
      </c>
    </row>
    <row r="1762" customFormat="false" ht="15" hidden="false" customHeight="false" outlineLevel="0" collapsed="false">
      <c r="A1762" s="136"/>
      <c r="B1762" s="137"/>
      <c r="C1762" s="138" t="n">
        <v>17</v>
      </c>
      <c r="D1762" s="153"/>
      <c r="E1762" s="109"/>
      <c r="F1762" s="109"/>
      <c r="G1762" s="109"/>
      <c r="H1762" s="109"/>
      <c r="I1762" s="109"/>
      <c r="J1762" s="109"/>
      <c r="K1762" s="109"/>
      <c r="L1762" s="109"/>
      <c r="M1762" s="109"/>
      <c r="N1762" s="109"/>
      <c r="O1762" s="109"/>
      <c r="P1762" s="151" t="n">
        <f aca="false">SUM(D1762:O1762)</f>
        <v>0</v>
      </c>
    </row>
    <row r="1763" customFormat="false" ht="15" hidden="false" customHeight="false" outlineLevel="0" collapsed="false">
      <c r="A1763" s="136"/>
      <c r="B1763" s="137"/>
      <c r="C1763" s="138" t="n">
        <v>25</v>
      </c>
      <c r="D1763" s="153"/>
      <c r="E1763" s="109"/>
      <c r="F1763" s="109"/>
      <c r="G1763" s="109"/>
      <c r="H1763" s="109"/>
      <c r="I1763" s="109"/>
      <c r="J1763" s="109"/>
      <c r="K1763" s="109"/>
      <c r="L1763" s="109"/>
      <c r="M1763" s="109"/>
      <c r="N1763" s="109"/>
      <c r="O1763" s="109"/>
      <c r="P1763" s="151" t="n">
        <f aca="false">SUM(D1763:O1763)</f>
        <v>0</v>
      </c>
    </row>
    <row r="1764" customFormat="false" ht="15" hidden="false" customHeight="false" outlineLevel="0" collapsed="false">
      <c r="A1764" s="136"/>
      <c r="B1764" s="137"/>
      <c r="C1764" s="138" t="n">
        <v>26</v>
      </c>
      <c r="D1764" s="153"/>
      <c r="E1764" s="109"/>
      <c r="F1764" s="109"/>
      <c r="G1764" s="109"/>
      <c r="H1764" s="109"/>
      <c r="I1764" s="109"/>
      <c r="J1764" s="109"/>
      <c r="K1764" s="109"/>
      <c r="L1764" s="109"/>
      <c r="M1764" s="109"/>
      <c r="N1764" s="109"/>
      <c r="O1764" s="109"/>
      <c r="P1764" s="151" t="n">
        <f aca="false">SUM(D1764:O1764)</f>
        <v>0</v>
      </c>
    </row>
    <row r="1765" customFormat="false" ht="15" hidden="false" customHeight="false" outlineLevel="0" collapsed="false">
      <c r="A1765" s="136"/>
      <c r="B1765" s="137"/>
      <c r="C1765" s="138" t="n">
        <v>27</v>
      </c>
      <c r="D1765" s="153"/>
      <c r="E1765" s="109"/>
      <c r="F1765" s="109"/>
      <c r="G1765" s="109"/>
      <c r="H1765" s="109"/>
      <c r="I1765" s="109"/>
      <c r="J1765" s="109"/>
      <c r="K1765" s="109"/>
      <c r="L1765" s="109"/>
      <c r="M1765" s="109"/>
      <c r="N1765" s="109"/>
      <c r="O1765" s="109"/>
      <c r="P1765" s="151" t="n">
        <f aca="false">SUM(D1765:O1765)</f>
        <v>0</v>
      </c>
    </row>
    <row r="1766" customFormat="false" ht="15" hidden="false" customHeight="true" outlineLevel="0" collapsed="false">
      <c r="A1766" s="136" t="n">
        <v>729</v>
      </c>
      <c r="B1766" s="137" t="s">
        <v>964</v>
      </c>
      <c r="C1766" s="138" t="n">
        <v>11</v>
      </c>
      <c r="D1766" s="153"/>
      <c r="E1766" s="109"/>
      <c r="F1766" s="109"/>
      <c r="G1766" s="109"/>
      <c r="H1766" s="109"/>
      <c r="I1766" s="109"/>
      <c r="J1766" s="109"/>
      <c r="K1766" s="109"/>
      <c r="L1766" s="109"/>
      <c r="M1766" s="109"/>
      <c r="N1766" s="109"/>
      <c r="O1766" s="109"/>
      <c r="P1766" s="151" t="n">
        <f aca="false">SUM(D1766:O1766)</f>
        <v>0</v>
      </c>
    </row>
    <row r="1767" customFormat="false" ht="15" hidden="false" customHeight="false" outlineLevel="0" collapsed="false">
      <c r="A1767" s="136"/>
      <c r="B1767" s="137"/>
      <c r="C1767" s="138" t="n">
        <v>12</v>
      </c>
      <c r="D1767" s="153"/>
      <c r="E1767" s="109"/>
      <c r="F1767" s="109"/>
      <c r="G1767" s="109"/>
      <c r="H1767" s="109"/>
      <c r="I1767" s="109"/>
      <c r="J1767" s="109"/>
      <c r="K1767" s="109"/>
      <c r="L1767" s="109"/>
      <c r="M1767" s="109"/>
      <c r="N1767" s="109"/>
      <c r="O1767" s="109"/>
      <c r="P1767" s="151" t="n">
        <f aca="false">SUM(D1767:O1767)</f>
        <v>0</v>
      </c>
    </row>
    <row r="1768" customFormat="false" ht="15" hidden="false" customHeight="false" outlineLevel="0" collapsed="false">
      <c r="A1768" s="136"/>
      <c r="B1768" s="137"/>
      <c r="C1768" s="138" t="n">
        <v>14</v>
      </c>
      <c r="D1768" s="153"/>
      <c r="E1768" s="109"/>
      <c r="F1768" s="109"/>
      <c r="G1768" s="109"/>
      <c r="H1768" s="109"/>
      <c r="I1768" s="109"/>
      <c r="J1768" s="109"/>
      <c r="K1768" s="109"/>
      <c r="L1768" s="109"/>
      <c r="M1768" s="109"/>
      <c r="N1768" s="109"/>
      <c r="O1768" s="109"/>
      <c r="P1768" s="151" t="n">
        <f aca="false">SUM(D1768:O1768)</f>
        <v>0</v>
      </c>
    </row>
    <row r="1769" customFormat="false" ht="15" hidden="false" customHeight="false" outlineLevel="0" collapsed="false">
      <c r="A1769" s="136"/>
      <c r="B1769" s="137"/>
      <c r="C1769" s="138" t="n">
        <v>15</v>
      </c>
      <c r="D1769" s="153"/>
      <c r="E1769" s="109"/>
      <c r="F1769" s="109"/>
      <c r="G1769" s="109"/>
      <c r="H1769" s="109"/>
      <c r="I1769" s="109"/>
      <c r="J1769" s="109"/>
      <c r="K1769" s="109"/>
      <c r="L1769" s="109"/>
      <c r="M1769" s="109"/>
      <c r="N1769" s="109"/>
      <c r="O1769" s="109"/>
      <c r="P1769" s="151" t="n">
        <f aca="false">SUM(D1769:O1769)</f>
        <v>0</v>
      </c>
    </row>
    <row r="1770" customFormat="false" ht="15" hidden="false" customHeight="false" outlineLevel="0" collapsed="false">
      <c r="A1770" s="136"/>
      <c r="B1770" s="137"/>
      <c r="C1770" s="138" t="n">
        <v>16</v>
      </c>
      <c r="D1770" s="153"/>
      <c r="E1770" s="109"/>
      <c r="F1770" s="109"/>
      <c r="G1770" s="109"/>
      <c r="H1770" s="109"/>
      <c r="I1770" s="109"/>
      <c r="J1770" s="109"/>
      <c r="K1770" s="109"/>
      <c r="L1770" s="109"/>
      <c r="M1770" s="109"/>
      <c r="N1770" s="109"/>
      <c r="O1770" s="109"/>
      <c r="P1770" s="151" t="n">
        <f aca="false">SUM(D1770:O1770)</f>
        <v>0</v>
      </c>
    </row>
    <row r="1771" customFormat="false" ht="15" hidden="false" customHeight="false" outlineLevel="0" collapsed="false">
      <c r="A1771" s="136"/>
      <c r="B1771" s="137"/>
      <c r="C1771" s="138" t="n">
        <v>17</v>
      </c>
      <c r="D1771" s="153"/>
      <c r="E1771" s="109"/>
      <c r="F1771" s="109"/>
      <c r="G1771" s="109"/>
      <c r="H1771" s="109"/>
      <c r="I1771" s="109"/>
      <c r="J1771" s="109"/>
      <c r="K1771" s="109"/>
      <c r="L1771" s="109"/>
      <c r="M1771" s="109"/>
      <c r="N1771" s="109"/>
      <c r="O1771" s="109"/>
      <c r="P1771" s="151" t="n">
        <f aca="false">SUM(D1771:O1771)</f>
        <v>0</v>
      </c>
    </row>
    <row r="1772" customFormat="false" ht="15" hidden="false" customHeight="false" outlineLevel="0" collapsed="false">
      <c r="A1772" s="136"/>
      <c r="B1772" s="137"/>
      <c r="C1772" s="138" t="n">
        <v>25</v>
      </c>
      <c r="D1772" s="153"/>
      <c r="E1772" s="109"/>
      <c r="F1772" s="109"/>
      <c r="G1772" s="109"/>
      <c r="H1772" s="109"/>
      <c r="I1772" s="109"/>
      <c r="J1772" s="109"/>
      <c r="K1772" s="109"/>
      <c r="L1772" s="109"/>
      <c r="M1772" s="109"/>
      <c r="N1772" s="109"/>
      <c r="O1772" s="109"/>
      <c r="P1772" s="151" t="n">
        <f aca="false">SUM(D1772:O1772)</f>
        <v>0</v>
      </c>
    </row>
    <row r="1773" customFormat="false" ht="15" hidden="false" customHeight="false" outlineLevel="0" collapsed="false">
      <c r="A1773" s="136"/>
      <c r="B1773" s="137"/>
      <c r="C1773" s="138" t="n">
        <v>26</v>
      </c>
      <c r="D1773" s="153"/>
      <c r="E1773" s="109"/>
      <c r="F1773" s="109"/>
      <c r="G1773" s="109"/>
      <c r="H1773" s="109"/>
      <c r="I1773" s="109"/>
      <c r="J1773" s="109"/>
      <c r="K1773" s="109"/>
      <c r="L1773" s="109"/>
      <c r="M1773" s="109"/>
      <c r="N1773" s="109"/>
      <c r="O1773" s="109"/>
      <c r="P1773" s="151" t="n">
        <f aca="false">SUM(D1773:O1773)</f>
        <v>0</v>
      </c>
    </row>
    <row r="1774" customFormat="false" ht="15" hidden="false" customHeight="false" outlineLevel="0" collapsed="false">
      <c r="A1774" s="136"/>
      <c r="B1774" s="137"/>
      <c r="C1774" s="138" t="n">
        <v>27</v>
      </c>
      <c r="D1774" s="153"/>
      <c r="E1774" s="109"/>
      <c r="F1774" s="109"/>
      <c r="G1774" s="109"/>
      <c r="H1774" s="109"/>
      <c r="I1774" s="109"/>
      <c r="J1774" s="109"/>
      <c r="K1774" s="109"/>
      <c r="L1774" s="109"/>
      <c r="M1774" s="109"/>
      <c r="N1774" s="109"/>
      <c r="O1774" s="109"/>
      <c r="P1774" s="151" t="n">
        <f aca="false">SUM(D1774:O1774)</f>
        <v>0</v>
      </c>
    </row>
    <row r="1775" customFormat="false" ht="15" hidden="false" customHeight="true" outlineLevel="0" collapsed="false">
      <c r="A1775" s="133" t="n">
        <v>7300</v>
      </c>
      <c r="B1775" s="134" t="s">
        <v>965</v>
      </c>
      <c r="C1775" s="134"/>
      <c r="D1775" s="135" t="n">
        <f aca="false">SUM(D1776:D1823)</f>
        <v>0</v>
      </c>
      <c r="E1775" s="135" t="n">
        <f aca="false">SUM(E1776:E1823)</f>
        <v>0</v>
      </c>
      <c r="F1775" s="135" t="n">
        <f aca="false">SUM(F1776:F1823)</f>
        <v>0</v>
      </c>
      <c r="G1775" s="135" t="n">
        <f aca="false">SUM(G1776:G1823)</f>
        <v>0</v>
      </c>
      <c r="H1775" s="135" t="n">
        <f aca="false">SUM(H1776:H1823)</f>
        <v>0</v>
      </c>
      <c r="I1775" s="135" t="n">
        <f aca="false">SUM(I1776:I1823)</f>
        <v>0</v>
      </c>
      <c r="J1775" s="135" t="n">
        <f aca="false">SUM(J1776:J1823)</f>
        <v>0</v>
      </c>
      <c r="K1775" s="135" t="n">
        <f aca="false">SUM(K1776:K1823)</f>
        <v>0</v>
      </c>
      <c r="L1775" s="135" t="n">
        <f aca="false">SUM(L1776:L1823)</f>
        <v>0</v>
      </c>
      <c r="M1775" s="135" t="n">
        <f aca="false">SUM(M1776:M1823)</f>
        <v>0</v>
      </c>
      <c r="N1775" s="135" t="n">
        <f aca="false">SUM(N1776:N1823)</f>
        <v>0</v>
      </c>
      <c r="O1775" s="135" t="n">
        <f aca="false">SUM(O1776:O1823)</f>
        <v>0</v>
      </c>
      <c r="P1775" s="135" t="n">
        <f aca="false">SUM(P1776:P1823)</f>
        <v>0</v>
      </c>
    </row>
    <row r="1776" customFormat="false" ht="15" hidden="false" customHeight="true" outlineLevel="0" collapsed="false">
      <c r="A1776" s="136" t="n">
        <v>731</v>
      </c>
      <c r="B1776" s="137" t="s">
        <v>966</v>
      </c>
      <c r="C1776" s="138" t="n">
        <v>11</v>
      </c>
      <c r="D1776" s="153"/>
      <c r="E1776" s="109"/>
      <c r="F1776" s="109"/>
      <c r="G1776" s="109"/>
      <c r="H1776" s="109"/>
      <c r="I1776" s="109"/>
      <c r="J1776" s="109"/>
      <c r="K1776" s="109"/>
      <c r="L1776" s="109"/>
      <c r="M1776" s="109"/>
      <c r="N1776" s="109"/>
      <c r="O1776" s="109"/>
      <c r="P1776" s="151" t="n">
        <f aca="false">SUM(D1776:O1776)</f>
        <v>0</v>
      </c>
    </row>
    <row r="1777" customFormat="false" ht="15" hidden="false" customHeight="false" outlineLevel="0" collapsed="false">
      <c r="A1777" s="136"/>
      <c r="B1777" s="137"/>
      <c r="C1777" s="138" t="n">
        <v>14</v>
      </c>
      <c r="D1777" s="153"/>
      <c r="E1777" s="109"/>
      <c r="F1777" s="109"/>
      <c r="G1777" s="109"/>
      <c r="H1777" s="109"/>
      <c r="I1777" s="109"/>
      <c r="J1777" s="109"/>
      <c r="K1777" s="109"/>
      <c r="L1777" s="109"/>
      <c r="M1777" s="109"/>
      <c r="N1777" s="109"/>
      <c r="O1777" s="109"/>
      <c r="P1777" s="151" t="n">
        <f aca="false">SUM(D1777:O1777)</f>
        <v>0</v>
      </c>
    </row>
    <row r="1778" customFormat="false" ht="15" hidden="false" customHeight="false" outlineLevel="0" collapsed="false">
      <c r="A1778" s="136"/>
      <c r="B1778" s="137"/>
      <c r="C1778" s="138" t="n">
        <v>15</v>
      </c>
      <c r="D1778" s="153"/>
      <c r="E1778" s="109"/>
      <c r="F1778" s="109"/>
      <c r="G1778" s="109"/>
      <c r="H1778" s="109"/>
      <c r="I1778" s="109"/>
      <c r="J1778" s="109"/>
      <c r="K1778" s="109"/>
      <c r="L1778" s="109"/>
      <c r="M1778" s="109"/>
      <c r="N1778" s="109"/>
      <c r="O1778" s="109"/>
      <c r="P1778" s="151" t="n">
        <f aca="false">SUM(D1778:O1778)</f>
        <v>0</v>
      </c>
    </row>
    <row r="1779" customFormat="false" ht="15" hidden="false" customHeight="false" outlineLevel="0" collapsed="false">
      <c r="A1779" s="136"/>
      <c r="B1779" s="137"/>
      <c r="C1779" s="138" t="n">
        <v>16</v>
      </c>
      <c r="D1779" s="153"/>
      <c r="E1779" s="109"/>
      <c r="F1779" s="109"/>
      <c r="G1779" s="109"/>
      <c r="H1779" s="109"/>
      <c r="I1779" s="109"/>
      <c r="J1779" s="109"/>
      <c r="K1779" s="109"/>
      <c r="L1779" s="109"/>
      <c r="M1779" s="109"/>
      <c r="N1779" s="109"/>
      <c r="O1779" s="109"/>
      <c r="P1779" s="151" t="n">
        <f aca="false">SUM(D1779:O1779)</f>
        <v>0</v>
      </c>
    </row>
    <row r="1780" customFormat="false" ht="15" hidden="false" customHeight="false" outlineLevel="0" collapsed="false">
      <c r="A1780" s="136"/>
      <c r="B1780" s="137"/>
      <c r="C1780" s="138" t="n">
        <v>17</v>
      </c>
      <c r="D1780" s="153"/>
      <c r="E1780" s="109"/>
      <c r="F1780" s="109"/>
      <c r="G1780" s="109"/>
      <c r="H1780" s="109"/>
      <c r="I1780" s="109"/>
      <c r="J1780" s="109"/>
      <c r="K1780" s="109"/>
      <c r="L1780" s="109"/>
      <c r="M1780" s="109"/>
      <c r="N1780" s="109"/>
      <c r="O1780" s="109"/>
      <c r="P1780" s="151" t="n">
        <f aca="false">SUM(D1780:O1780)</f>
        <v>0</v>
      </c>
    </row>
    <row r="1781" customFormat="false" ht="15" hidden="false" customHeight="false" outlineLevel="0" collapsed="false">
      <c r="A1781" s="136"/>
      <c r="B1781" s="137"/>
      <c r="C1781" s="138" t="n">
        <v>25</v>
      </c>
      <c r="D1781" s="153"/>
      <c r="E1781" s="109"/>
      <c r="F1781" s="109"/>
      <c r="G1781" s="109"/>
      <c r="H1781" s="109"/>
      <c r="I1781" s="109"/>
      <c r="J1781" s="109"/>
      <c r="K1781" s="109"/>
      <c r="L1781" s="109"/>
      <c r="M1781" s="109"/>
      <c r="N1781" s="109"/>
      <c r="O1781" s="109"/>
      <c r="P1781" s="151" t="n">
        <f aca="false">SUM(D1781:O1781)</f>
        <v>0</v>
      </c>
    </row>
    <row r="1782" customFormat="false" ht="15" hidden="false" customHeight="false" outlineLevel="0" collapsed="false">
      <c r="A1782" s="136"/>
      <c r="B1782" s="137"/>
      <c r="C1782" s="138" t="n">
        <v>26</v>
      </c>
      <c r="D1782" s="153"/>
      <c r="E1782" s="109"/>
      <c r="F1782" s="109"/>
      <c r="G1782" s="109"/>
      <c r="H1782" s="109"/>
      <c r="I1782" s="109"/>
      <c r="J1782" s="109"/>
      <c r="K1782" s="109"/>
      <c r="L1782" s="109"/>
      <c r="M1782" s="109"/>
      <c r="N1782" s="109"/>
      <c r="O1782" s="109"/>
      <c r="P1782" s="151" t="n">
        <f aca="false">SUM(D1782:O1782)</f>
        <v>0</v>
      </c>
    </row>
    <row r="1783" customFormat="false" ht="15" hidden="false" customHeight="false" outlineLevel="0" collapsed="false">
      <c r="A1783" s="136"/>
      <c r="B1783" s="137"/>
      <c r="C1783" s="138" t="n">
        <v>27</v>
      </c>
      <c r="D1783" s="153"/>
      <c r="E1783" s="109"/>
      <c r="F1783" s="109"/>
      <c r="G1783" s="109"/>
      <c r="H1783" s="109"/>
      <c r="I1783" s="109"/>
      <c r="J1783" s="109"/>
      <c r="K1783" s="109"/>
      <c r="L1783" s="109"/>
      <c r="M1783" s="109"/>
      <c r="N1783" s="109"/>
      <c r="O1783" s="109"/>
      <c r="P1783" s="151" t="n">
        <f aca="false">SUM(D1783:O1783)</f>
        <v>0</v>
      </c>
    </row>
    <row r="1784" customFormat="false" ht="15" hidden="false" customHeight="true" outlineLevel="0" collapsed="false">
      <c r="A1784" s="136" t="n">
        <v>732</v>
      </c>
      <c r="B1784" s="137" t="s">
        <v>967</v>
      </c>
      <c r="C1784" s="138" t="n">
        <v>11</v>
      </c>
      <c r="D1784" s="153"/>
      <c r="E1784" s="109"/>
      <c r="F1784" s="109"/>
      <c r="G1784" s="109"/>
      <c r="H1784" s="109"/>
      <c r="I1784" s="109"/>
      <c r="J1784" s="109"/>
      <c r="K1784" s="109"/>
      <c r="L1784" s="109"/>
      <c r="M1784" s="109"/>
      <c r="N1784" s="109"/>
      <c r="O1784" s="109"/>
      <c r="P1784" s="151" t="n">
        <f aca="false">SUM(D1784:O1784)</f>
        <v>0</v>
      </c>
    </row>
    <row r="1785" customFormat="false" ht="15" hidden="false" customHeight="false" outlineLevel="0" collapsed="false">
      <c r="A1785" s="136"/>
      <c r="B1785" s="137"/>
      <c r="C1785" s="138" t="n">
        <v>14</v>
      </c>
      <c r="D1785" s="153"/>
      <c r="E1785" s="109"/>
      <c r="F1785" s="109"/>
      <c r="G1785" s="109"/>
      <c r="H1785" s="109"/>
      <c r="I1785" s="109"/>
      <c r="J1785" s="109"/>
      <c r="K1785" s="109"/>
      <c r="L1785" s="109"/>
      <c r="M1785" s="109"/>
      <c r="N1785" s="109"/>
      <c r="O1785" s="109"/>
      <c r="P1785" s="151" t="n">
        <f aca="false">SUM(D1785:O1785)</f>
        <v>0</v>
      </c>
    </row>
    <row r="1786" customFormat="false" ht="15" hidden="false" customHeight="false" outlineLevel="0" collapsed="false">
      <c r="A1786" s="136"/>
      <c r="B1786" s="137"/>
      <c r="C1786" s="138" t="n">
        <v>15</v>
      </c>
      <c r="D1786" s="153"/>
      <c r="E1786" s="109"/>
      <c r="F1786" s="109"/>
      <c r="G1786" s="109"/>
      <c r="H1786" s="109"/>
      <c r="I1786" s="109"/>
      <c r="J1786" s="109"/>
      <c r="K1786" s="109"/>
      <c r="L1786" s="109"/>
      <c r="M1786" s="109"/>
      <c r="N1786" s="109"/>
      <c r="O1786" s="109"/>
      <c r="P1786" s="151" t="n">
        <f aca="false">SUM(D1786:O1786)</f>
        <v>0</v>
      </c>
    </row>
    <row r="1787" customFormat="false" ht="15" hidden="false" customHeight="false" outlineLevel="0" collapsed="false">
      <c r="A1787" s="136"/>
      <c r="B1787" s="137"/>
      <c r="C1787" s="138" t="n">
        <v>16</v>
      </c>
      <c r="D1787" s="153"/>
      <c r="E1787" s="109"/>
      <c r="F1787" s="109"/>
      <c r="G1787" s="109"/>
      <c r="H1787" s="109"/>
      <c r="I1787" s="109"/>
      <c r="J1787" s="109"/>
      <c r="K1787" s="109"/>
      <c r="L1787" s="109"/>
      <c r="M1787" s="109"/>
      <c r="N1787" s="109"/>
      <c r="O1787" s="109"/>
      <c r="P1787" s="151" t="n">
        <f aca="false">SUM(D1787:O1787)</f>
        <v>0</v>
      </c>
    </row>
    <row r="1788" customFormat="false" ht="15" hidden="false" customHeight="false" outlineLevel="0" collapsed="false">
      <c r="A1788" s="136"/>
      <c r="B1788" s="137"/>
      <c r="C1788" s="138" t="n">
        <v>17</v>
      </c>
      <c r="D1788" s="153"/>
      <c r="E1788" s="109"/>
      <c r="F1788" s="109"/>
      <c r="G1788" s="109"/>
      <c r="H1788" s="109"/>
      <c r="I1788" s="109"/>
      <c r="J1788" s="109"/>
      <c r="K1788" s="109"/>
      <c r="L1788" s="109"/>
      <c r="M1788" s="109"/>
      <c r="N1788" s="109"/>
      <c r="O1788" s="109"/>
      <c r="P1788" s="151" t="n">
        <f aca="false">SUM(D1788:O1788)</f>
        <v>0</v>
      </c>
    </row>
    <row r="1789" customFormat="false" ht="15" hidden="false" customHeight="false" outlineLevel="0" collapsed="false">
      <c r="A1789" s="136"/>
      <c r="B1789" s="137"/>
      <c r="C1789" s="138" t="n">
        <v>25</v>
      </c>
      <c r="D1789" s="153"/>
      <c r="E1789" s="109"/>
      <c r="F1789" s="109"/>
      <c r="G1789" s="109"/>
      <c r="H1789" s="109"/>
      <c r="I1789" s="109"/>
      <c r="J1789" s="109"/>
      <c r="K1789" s="109"/>
      <c r="L1789" s="109"/>
      <c r="M1789" s="109"/>
      <c r="N1789" s="109"/>
      <c r="O1789" s="109"/>
      <c r="P1789" s="151" t="n">
        <f aca="false">SUM(D1789:O1789)</f>
        <v>0</v>
      </c>
    </row>
    <row r="1790" customFormat="false" ht="15" hidden="false" customHeight="false" outlineLevel="0" collapsed="false">
      <c r="A1790" s="136"/>
      <c r="B1790" s="137"/>
      <c r="C1790" s="138" t="n">
        <v>26</v>
      </c>
      <c r="D1790" s="153"/>
      <c r="E1790" s="109"/>
      <c r="F1790" s="109"/>
      <c r="G1790" s="109"/>
      <c r="H1790" s="109"/>
      <c r="I1790" s="109"/>
      <c r="J1790" s="109"/>
      <c r="K1790" s="109"/>
      <c r="L1790" s="109"/>
      <c r="M1790" s="109"/>
      <c r="N1790" s="109"/>
      <c r="O1790" s="109"/>
      <c r="P1790" s="151" t="n">
        <f aca="false">SUM(D1790:O1790)</f>
        <v>0</v>
      </c>
    </row>
    <row r="1791" customFormat="false" ht="15" hidden="false" customHeight="false" outlineLevel="0" collapsed="false">
      <c r="A1791" s="136"/>
      <c r="B1791" s="137"/>
      <c r="C1791" s="138" t="n">
        <v>27</v>
      </c>
      <c r="D1791" s="153"/>
      <c r="E1791" s="109"/>
      <c r="F1791" s="109"/>
      <c r="G1791" s="109"/>
      <c r="H1791" s="109"/>
      <c r="I1791" s="109"/>
      <c r="J1791" s="109"/>
      <c r="K1791" s="109"/>
      <c r="L1791" s="109"/>
      <c r="M1791" s="109"/>
      <c r="N1791" s="109"/>
      <c r="O1791" s="109"/>
      <c r="P1791" s="151" t="n">
        <f aca="false">SUM(D1791:O1791)</f>
        <v>0</v>
      </c>
    </row>
    <row r="1792" customFormat="false" ht="15" hidden="false" customHeight="true" outlineLevel="0" collapsed="false">
      <c r="A1792" s="136" t="n">
        <v>733</v>
      </c>
      <c r="B1792" s="137" t="s">
        <v>968</v>
      </c>
      <c r="C1792" s="138" t="n">
        <v>11</v>
      </c>
      <c r="D1792" s="153"/>
      <c r="E1792" s="109"/>
      <c r="F1792" s="109"/>
      <c r="G1792" s="109"/>
      <c r="H1792" s="109"/>
      <c r="I1792" s="109"/>
      <c r="J1792" s="109"/>
      <c r="K1792" s="109"/>
      <c r="L1792" s="109"/>
      <c r="M1792" s="109"/>
      <c r="N1792" s="109"/>
      <c r="O1792" s="109"/>
      <c r="P1792" s="151" t="n">
        <f aca="false">SUM(D1792:O1792)</f>
        <v>0</v>
      </c>
    </row>
    <row r="1793" customFormat="false" ht="15" hidden="false" customHeight="false" outlineLevel="0" collapsed="false">
      <c r="A1793" s="136"/>
      <c r="B1793" s="137"/>
      <c r="C1793" s="138" t="n">
        <v>14</v>
      </c>
      <c r="D1793" s="153"/>
      <c r="E1793" s="109"/>
      <c r="F1793" s="109"/>
      <c r="G1793" s="109"/>
      <c r="H1793" s="109"/>
      <c r="I1793" s="109"/>
      <c r="J1793" s="109"/>
      <c r="K1793" s="109"/>
      <c r="L1793" s="109"/>
      <c r="M1793" s="109"/>
      <c r="N1793" s="109"/>
      <c r="O1793" s="109"/>
      <c r="P1793" s="151" t="n">
        <f aca="false">SUM(D1793:O1793)</f>
        <v>0</v>
      </c>
    </row>
    <row r="1794" customFormat="false" ht="15" hidden="false" customHeight="false" outlineLevel="0" collapsed="false">
      <c r="A1794" s="136"/>
      <c r="B1794" s="137"/>
      <c r="C1794" s="138" t="n">
        <v>15</v>
      </c>
      <c r="D1794" s="153"/>
      <c r="E1794" s="109"/>
      <c r="F1794" s="109"/>
      <c r="G1794" s="109"/>
      <c r="H1794" s="109"/>
      <c r="I1794" s="109"/>
      <c r="J1794" s="109"/>
      <c r="K1794" s="109"/>
      <c r="L1794" s="109"/>
      <c r="M1794" s="109"/>
      <c r="N1794" s="109"/>
      <c r="O1794" s="109"/>
      <c r="P1794" s="151" t="n">
        <f aca="false">SUM(D1794:O1794)</f>
        <v>0</v>
      </c>
    </row>
    <row r="1795" customFormat="false" ht="15" hidden="false" customHeight="false" outlineLevel="0" collapsed="false">
      <c r="A1795" s="136"/>
      <c r="B1795" s="137"/>
      <c r="C1795" s="138" t="n">
        <v>16</v>
      </c>
      <c r="D1795" s="153"/>
      <c r="E1795" s="109"/>
      <c r="F1795" s="109"/>
      <c r="G1795" s="109"/>
      <c r="H1795" s="109"/>
      <c r="I1795" s="109"/>
      <c r="J1795" s="109"/>
      <c r="K1795" s="109"/>
      <c r="L1795" s="109"/>
      <c r="M1795" s="109"/>
      <c r="N1795" s="109"/>
      <c r="O1795" s="109"/>
      <c r="P1795" s="151" t="n">
        <f aca="false">SUM(D1795:O1795)</f>
        <v>0</v>
      </c>
    </row>
    <row r="1796" customFormat="false" ht="15" hidden="false" customHeight="false" outlineLevel="0" collapsed="false">
      <c r="A1796" s="136"/>
      <c r="B1796" s="137"/>
      <c r="C1796" s="138" t="n">
        <v>17</v>
      </c>
      <c r="D1796" s="153"/>
      <c r="E1796" s="109"/>
      <c r="F1796" s="109"/>
      <c r="G1796" s="109"/>
      <c r="H1796" s="109"/>
      <c r="I1796" s="109"/>
      <c r="J1796" s="109"/>
      <c r="K1796" s="109"/>
      <c r="L1796" s="109"/>
      <c r="M1796" s="109"/>
      <c r="N1796" s="109"/>
      <c r="O1796" s="109"/>
      <c r="P1796" s="151" t="n">
        <f aca="false">SUM(D1796:O1796)</f>
        <v>0</v>
      </c>
    </row>
    <row r="1797" customFormat="false" ht="15" hidden="false" customHeight="false" outlineLevel="0" collapsed="false">
      <c r="A1797" s="136"/>
      <c r="B1797" s="137"/>
      <c r="C1797" s="138" t="n">
        <v>25</v>
      </c>
      <c r="D1797" s="153"/>
      <c r="E1797" s="109"/>
      <c r="F1797" s="109"/>
      <c r="G1797" s="109"/>
      <c r="H1797" s="109"/>
      <c r="I1797" s="109"/>
      <c r="J1797" s="109"/>
      <c r="K1797" s="109"/>
      <c r="L1797" s="109"/>
      <c r="M1797" s="109"/>
      <c r="N1797" s="109"/>
      <c r="O1797" s="109"/>
      <c r="P1797" s="151" t="n">
        <f aca="false">SUM(D1797:O1797)</f>
        <v>0</v>
      </c>
    </row>
    <row r="1798" customFormat="false" ht="15" hidden="false" customHeight="false" outlineLevel="0" collapsed="false">
      <c r="A1798" s="136"/>
      <c r="B1798" s="137"/>
      <c r="C1798" s="138" t="n">
        <v>26</v>
      </c>
      <c r="D1798" s="153"/>
      <c r="E1798" s="109"/>
      <c r="F1798" s="109"/>
      <c r="G1798" s="109"/>
      <c r="H1798" s="109"/>
      <c r="I1798" s="109"/>
      <c r="J1798" s="109"/>
      <c r="K1798" s="109"/>
      <c r="L1798" s="109"/>
      <c r="M1798" s="109"/>
      <c r="N1798" s="109"/>
      <c r="O1798" s="109"/>
      <c r="P1798" s="151" t="n">
        <f aca="false">SUM(D1798:O1798)</f>
        <v>0</v>
      </c>
    </row>
    <row r="1799" customFormat="false" ht="15" hidden="false" customHeight="false" outlineLevel="0" collapsed="false">
      <c r="A1799" s="136"/>
      <c r="B1799" s="137"/>
      <c r="C1799" s="138" t="n">
        <v>27</v>
      </c>
      <c r="D1799" s="153"/>
      <c r="E1799" s="109"/>
      <c r="F1799" s="109"/>
      <c r="G1799" s="109"/>
      <c r="H1799" s="109"/>
      <c r="I1799" s="109"/>
      <c r="J1799" s="109"/>
      <c r="K1799" s="109"/>
      <c r="L1799" s="109"/>
      <c r="M1799" s="109"/>
      <c r="N1799" s="109"/>
      <c r="O1799" s="109"/>
      <c r="P1799" s="151" t="n">
        <f aca="false">SUM(D1799:O1799)</f>
        <v>0</v>
      </c>
    </row>
    <row r="1800" customFormat="false" ht="15" hidden="false" customHeight="true" outlineLevel="0" collapsed="false">
      <c r="A1800" s="136" t="n">
        <v>734</v>
      </c>
      <c r="B1800" s="137" t="s">
        <v>969</v>
      </c>
      <c r="C1800" s="138" t="n">
        <v>11</v>
      </c>
      <c r="D1800" s="153"/>
      <c r="E1800" s="109"/>
      <c r="F1800" s="109"/>
      <c r="G1800" s="109"/>
      <c r="H1800" s="109"/>
      <c r="I1800" s="109"/>
      <c r="J1800" s="109"/>
      <c r="K1800" s="109"/>
      <c r="L1800" s="109"/>
      <c r="M1800" s="109"/>
      <c r="N1800" s="109"/>
      <c r="O1800" s="109"/>
      <c r="P1800" s="151" t="n">
        <f aca="false">SUM(D1800:O1800)</f>
        <v>0</v>
      </c>
    </row>
    <row r="1801" customFormat="false" ht="15" hidden="false" customHeight="false" outlineLevel="0" collapsed="false">
      <c r="A1801" s="136"/>
      <c r="B1801" s="137"/>
      <c r="C1801" s="138" t="n">
        <v>14</v>
      </c>
      <c r="D1801" s="153"/>
      <c r="E1801" s="109"/>
      <c r="F1801" s="109"/>
      <c r="G1801" s="109"/>
      <c r="H1801" s="109"/>
      <c r="I1801" s="109"/>
      <c r="J1801" s="109"/>
      <c r="K1801" s="109"/>
      <c r="L1801" s="109"/>
      <c r="M1801" s="109"/>
      <c r="N1801" s="109"/>
      <c r="O1801" s="109"/>
      <c r="P1801" s="151" t="n">
        <f aca="false">SUM(D1801:O1801)</f>
        <v>0</v>
      </c>
    </row>
    <row r="1802" customFormat="false" ht="15" hidden="false" customHeight="false" outlineLevel="0" collapsed="false">
      <c r="A1802" s="136"/>
      <c r="B1802" s="137"/>
      <c r="C1802" s="138" t="n">
        <v>15</v>
      </c>
      <c r="D1802" s="153"/>
      <c r="E1802" s="109"/>
      <c r="F1802" s="109"/>
      <c r="G1802" s="109"/>
      <c r="H1802" s="109"/>
      <c r="I1802" s="109"/>
      <c r="J1802" s="109"/>
      <c r="K1802" s="109"/>
      <c r="L1802" s="109"/>
      <c r="M1802" s="109"/>
      <c r="N1802" s="109"/>
      <c r="O1802" s="109"/>
      <c r="P1802" s="151" t="n">
        <f aca="false">SUM(D1802:O1802)</f>
        <v>0</v>
      </c>
    </row>
    <row r="1803" customFormat="false" ht="15" hidden="false" customHeight="false" outlineLevel="0" collapsed="false">
      <c r="A1803" s="136"/>
      <c r="B1803" s="137"/>
      <c r="C1803" s="138" t="n">
        <v>16</v>
      </c>
      <c r="D1803" s="153"/>
      <c r="E1803" s="109"/>
      <c r="F1803" s="109"/>
      <c r="G1803" s="109"/>
      <c r="H1803" s="109"/>
      <c r="I1803" s="109"/>
      <c r="J1803" s="109"/>
      <c r="K1803" s="109"/>
      <c r="L1803" s="109"/>
      <c r="M1803" s="109"/>
      <c r="N1803" s="109"/>
      <c r="O1803" s="109"/>
      <c r="P1803" s="151" t="n">
        <f aca="false">SUM(D1803:O1803)</f>
        <v>0</v>
      </c>
    </row>
    <row r="1804" customFormat="false" ht="15" hidden="false" customHeight="false" outlineLevel="0" collapsed="false">
      <c r="A1804" s="136"/>
      <c r="B1804" s="137"/>
      <c r="C1804" s="138" t="n">
        <v>17</v>
      </c>
      <c r="D1804" s="153"/>
      <c r="E1804" s="109"/>
      <c r="F1804" s="109"/>
      <c r="G1804" s="109"/>
      <c r="H1804" s="109"/>
      <c r="I1804" s="109"/>
      <c r="J1804" s="109"/>
      <c r="K1804" s="109"/>
      <c r="L1804" s="109"/>
      <c r="M1804" s="109"/>
      <c r="N1804" s="109"/>
      <c r="O1804" s="109"/>
      <c r="P1804" s="151" t="n">
        <f aca="false">SUM(D1804:O1804)</f>
        <v>0</v>
      </c>
    </row>
    <row r="1805" customFormat="false" ht="15" hidden="false" customHeight="false" outlineLevel="0" collapsed="false">
      <c r="A1805" s="136"/>
      <c r="B1805" s="137"/>
      <c r="C1805" s="138" t="n">
        <v>25</v>
      </c>
      <c r="D1805" s="153"/>
      <c r="E1805" s="109"/>
      <c r="F1805" s="109"/>
      <c r="G1805" s="109"/>
      <c r="H1805" s="109"/>
      <c r="I1805" s="109"/>
      <c r="J1805" s="109"/>
      <c r="K1805" s="109"/>
      <c r="L1805" s="109"/>
      <c r="M1805" s="109"/>
      <c r="N1805" s="109"/>
      <c r="O1805" s="109"/>
      <c r="P1805" s="151" t="n">
        <f aca="false">SUM(D1805:O1805)</f>
        <v>0</v>
      </c>
    </row>
    <row r="1806" customFormat="false" ht="15" hidden="false" customHeight="false" outlineLevel="0" collapsed="false">
      <c r="A1806" s="136"/>
      <c r="B1806" s="137"/>
      <c r="C1806" s="138" t="n">
        <v>26</v>
      </c>
      <c r="D1806" s="153"/>
      <c r="E1806" s="109"/>
      <c r="F1806" s="109"/>
      <c r="G1806" s="109"/>
      <c r="H1806" s="109"/>
      <c r="I1806" s="109"/>
      <c r="J1806" s="109"/>
      <c r="K1806" s="109"/>
      <c r="L1806" s="109"/>
      <c r="M1806" s="109"/>
      <c r="N1806" s="109"/>
      <c r="O1806" s="109"/>
      <c r="P1806" s="151" t="n">
        <f aca="false">SUM(D1806:O1806)</f>
        <v>0</v>
      </c>
    </row>
    <row r="1807" customFormat="false" ht="15" hidden="false" customHeight="false" outlineLevel="0" collapsed="false">
      <c r="A1807" s="136"/>
      <c r="B1807" s="137"/>
      <c r="C1807" s="138" t="n">
        <v>27</v>
      </c>
      <c r="D1807" s="153"/>
      <c r="E1807" s="109"/>
      <c r="F1807" s="109"/>
      <c r="G1807" s="109"/>
      <c r="H1807" s="109"/>
      <c r="I1807" s="109"/>
      <c r="J1807" s="109"/>
      <c r="K1807" s="109"/>
      <c r="L1807" s="109"/>
      <c r="M1807" s="109"/>
      <c r="N1807" s="109"/>
      <c r="O1807" s="109"/>
      <c r="P1807" s="151" t="n">
        <f aca="false">SUM(D1807:O1807)</f>
        <v>0</v>
      </c>
    </row>
    <row r="1808" customFormat="false" ht="15" hidden="false" customHeight="true" outlineLevel="0" collapsed="false">
      <c r="A1808" s="136" t="n">
        <v>735</v>
      </c>
      <c r="B1808" s="137" t="s">
        <v>970</v>
      </c>
      <c r="C1808" s="138" t="n">
        <v>11</v>
      </c>
      <c r="D1808" s="153"/>
      <c r="E1808" s="109"/>
      <c r="F1808" s="109"/>
      <c r="G1808" s="109"/>
      <c r="H1808" s="109"/>
      <c r="I1808" s="109"/>
      <c r="J1808" s="109"/>
      <c r="K1808" s="109"/>
      <c r="L1808" s="109"/>
      <c r="M1808" s="109"/>
      <c r="N1808" s="109"/>
      <c r="O1808" s="109"/>
      <c r="P1808" s="151" t="n">
        <f aca="false">SUM(D1808:O1808)</f>
        <v>0</v>
      </c>
    </row>
    <row r="1809" customFormat="false" ht="15" hidden="false" customHeight="false" outlineLevel="0" collapsed="false">
      <c r="A1809" s="136"/>
      <c r="B1809" s="137"/>
      <c r="C1809" s="138" t="n">
        <v>14</v>
      </c>
      <c r="D1809" s="153"/>
      <c r="E1809" s="109"/>
      <c r="F1809" s="109"/>
      <c r="G1809" s="109"/>
      <c r="H1809" s="109"/>
      <c r="I1809" s="109"/>
      <c r="J1809" s="109"/>
      <c r="K1809" s="109"/>
      <c r="L1809" s="109"/>
      <c r="M1809" s="109"/>
      <c r="N1809" s="109"/>
      <c r="O1809" s="109"/>
      <c r="P1809" s="151" t="n">
        <f aca="false">SUM(D1809:O1809)</f>
        <v>0</v>
      </c>
    </row>
    <row r="1810" customFormat="false" ht="15" hidden="false" customHeight="false" outlineLevel="0" collapsed="false">
      <c r="A1810" s="136"/>
      <c r="B1810" s="137"/>
      <c r="C1810" s="138" t="n">
        <v>15</v>
      </c>
      <c r="D1810" s="153"/>
      <c r="E1810" s="109"/>
      <c r="F1810" s="109"/>
      <c r="G1810" s="109"/>
      <c r="H1810" s="109"/>
      <c r="I1810" s="109"/>
      <c r="J1810" s="109"/>
      <c r="K1810" s="109"/>
      <c r="L1810" s="109"/>
      <c r="M1810" s="109"/>
      <c r="N1810" s="109"/>
      <c r="O1810" s="109"/>
      <c r="P1810" s="151" t="n">
        <f aca="false">SUM(D1810:O1810)</f>
        <v>0</v>
      </c>
    </row>
    <row r="1811" customFormat="false" ht="15" hidden="false" customHeight="false" outlineLevel="0" collapsed="false">
      <c r="A1811" s="136"/>
      <c r="B1811" s="137"/>
      <c r="C1811" s="138" t="n">
        <v>16</v>
      </c>
      <c r="D1811" s="153"/>
      <c r="E1811" s="109"/>
      <c r="F1811" s="109"/>
      <c r="G1811" s="109"/>
      <c r="H1811" s="109"/>
      <c r="I1811" s="109"/>
      <c r="J1811" s="109"/>
      <c r="K1811" s="109"/>
      <c r="L1811" s="109"/>
      <c r="M1811" s="109"/>
      <c r="N1811" s="109"/>
      <c r="O1811" s="109"/>
      <c r="P1811" s="151" t="n">
        <f aca="false">SUM(D1811:O1811)</f>
        <v>0</v>
      </c>
    </row>
    <row r="1812" customFormat="false" ht="15" hidden="false" customHeight="false" outlineLevel="0" collapsed="false">
      <c r="A1812" s="136"/>
      <c r="B1812" s="137"/>
      <c r="C1812" s="138" t="n">
        <v>17</v>
      </c>
      <c r="D1812" s="153"/>
      <c r="E1812" s="109"/>
      <c r="F1812" s="109"/>
      <c r="G1812" s="109"/>
      <c r="H1812" s="109"/>
      <c r="I1812" s="109"/>
      <c r="J1812" s="109"/>
      <c r="K1812" s="109"/>
      <c r="L1812" s="109"/>
      <c r="M1812" s="109"/>
      <c r="N1812" s="109"/>
      <c r="O1812" s="109"/>
      <c r="P1812" s="151" t="n">
        <f aca="false">SUM(D1812:O1812)</f>
        <v>0</v>
      </c>
    </row>
    <row r="1813" customFormat="false" ht="15" hidden="false" customHeight="false" outlineLevel="0" collapsed="false">
      <c r="A1813" s="136"/>
      <c r="B1813" s="137"/>
      <c r="C1813" s="138" t="n">
        <v>25</v>
      </c>
      <c r="D1813" s="153"/>
      <c r="E1813" s="109"/>
      <c r="F1813" s="109"/>
      <c r="G1813" s="109"/>
      <c r="H1813" s="109"/>
      <c r="I1813" s="109"/>
      <c r="J1813" s="109"/>
      <c r="K1813" s="109"/>
      <c r="L1813" s="109"/>
      <c r="M1813" s="109"/>
      <c r="N1813" s="109"/>
      <c r="O1813" s="109"/>
      <c r="P1813" s="151" t="n">
        <f aca="false">SUM(D1813:O1813)</f>
        <v>0</v>
      </c>
    </row>
    <row r="1814" customFormat="false" ht="15" hidden="false" customHeight="false" outlineLevel="0" collapsed="false">
      <c r="A1814" s="136"/>
      <c r="B1814" s="137"/>
      <c r="C1814" s="138" t="n">
        <v>26</v>
      </c>
      <c r="D1814" s="153"/>
      <c r="E1814" s="109"/>
      <c r="F1814" s="109"/>
      <c r="G1814" s="109"/>
      <c r="H1814" s="109"/>
      <c r="I1814" s="109"/>
      <c r="J1814" s="109"/>
      <c r="K1814" s="109"/>
      <c r="L1814" s="109"/>
      <c r="M1814" s="109"/>
      <c r="N1814" s="109"/>
      <c r="O1814" s="109"/>
      <c r="P1814" s="151" t="n">
        <f aca="false">SUM(D1814:O1814)</f>
        <v>0</v>
      </c>
    </row>
    <row r="1815" customFormat="false" ht="15" hidden="false" customHeight="false" outlineLevel="0" collapsed="false">
      <c r="A1815" s="136"/>
      <c r="B1815" s="137"/>
      <c r="C1815" s="138" t="n">
        <v>27</v>
      </c>
      <c r="D1815" s="153"/>
      <c r="E1815" s="109"/>
      <c r="F1815" s="109"/>
      <c r="G1815" s="109"/>
      <c r="H1815" s="109"/>
      <c r="I1815" s="109"/>
      <c r="J1815" s="109"/>
      <c r="K1815" s="109"/>
      <c r="L1815" s="109"/>
      <c r="M1815" s="109"/>
      <c r="N1815" s="109"/>
      <c r="O1815" s="109"/>
      <c r="P1815" s="151" t="n">
        <f aca="false">SUM(D1815:O1815)</f>
        <v>0</v>
      </c>
    </row>
    <row r="1816" customFormat="false" ht="15" hidden="false" customHeight="true" outlineLevel="0" collapsed="false">
      <c r="A1816" s="136" t="n">
        <v>739</v>
      </c>
      <c r="B1816" s="137" t="s">
        <v>971</v>
      </c>
      <c r="C1816" s="138" t="n">
        <v>11</v>
      </c>
      <c r="D1816" s="153"/>
      <c r="E1816" s="109"/>
      <c r="F1816" s="109"/>
      <c r="G1816" s="109"/>
      <c r="H1816" s="109"/>
      <c r="I1816" s="109"/>
      <c r="J1816" s="109"/>
      <c r="K1816" s="109"/>
      <c r="L1816" s="109"/>
      <c r="M1816" s="109"/>
      <c r="N1816" s="109"/>
      <c r="O1816" s="109"/>
      <c r="P1816" s="151" t="n">
        <f aca="false">SUM(D1816:O1816)</f>
        <v>0</v>
      </c>
    </row>
    <row r="1817" customFormat="false" ht="15" hidden="false" customHeight="false" outlineLevel="0" collapsed="false">
      <c r="A1817" s="136"/>
      <c r="B1817" s="137"/>
      <c r="C1817" s="138" t="n">
        <v>14</v>
      </c>
      <c r="D1817" s="153"/>
      <c r="E1817" s="109"/>
      <c r="F1817" s="109"/>
      <c r="G1817" s="109"/>
      <c r="H1817" s="109"/>
      <c r="I1817" s="109"/>
      <c r="J1817" s="109"/>
      <c r="K1817" s="109"/>
      <c r="L1817" s="109"/>
      <c r="M1817" s="109"/>
      <c r="N1817" s="109"/>
      <c r="O1817" s="109"/>
      <c r="P1817" s="151" t="n">
        <f aca="false">SUM(D1817:O1817)</f>
        <v>0</v>
      </c>
    </row>
    <row r="1818" customFormat="false" ht="15" hidden="false" customHeight="false" outlineLevel="0" collapsed="false">
      <c r="A1818" s="136"/>
      <c r="B1818" s="137"/>
      <c r="C1818" s="138" t="n">
        <v>15</v>
      </c>
      <c r="D1818" s="153"/>
      <c r="E1818" s="109"/>
      <c r="F1818" s="109"/>
      <c r="G1818" s="109"/>
      <c r="H1818" s="109"/>
      <c r="I1818" s="109"/>
      <c r="J1818" s="109"/>
      <c r="K1818" s="109"/>
      <c r="L1818" s="109"/>
      <c r="M1818" s="109"/>
      <c r="N1818" s="109"/>
      <c r="O1818" s="109"/>
      <c r="P1818" s="151" t="n">
        <f aca="false">SUM(D1818:O1818)</f>
        <v>0</v>
      </c>
    </row>
    <row r="1819" customFormat="false" ht="15" hidden="false" customHeight="false" outlineLevel="0" collapsed="false">
      <c r="A1819" s="136"/>
      <c r="B1819" s="137"/>
      <c r="C1819" s="138" t="n">
        <v>16</v>
      </c>
      <c r="D1819" s="153"/>
      <c r="E1819" s="109"/>
      <c r="F1819" s="109"/>
      <c r="G1819" s="109"/>
      <c r="H1819" s="109"/>
      <c r="I1819" s="109"/>
      <c r="J1819" s="109"/>
      <c r="K1819" s="109"/>
      <c r="L1819" s="109"/>
      <c r="M1819" s="109"/>
      <c r="N1819" s="109"/>
      <c r="O1819" s="109"/>
      <c r="P1819" s="151" t="n">
        <f aca="false">SUM(D1819:O1819)</f>
        <v>0</v>
      </c>
    </row>
    <row r="1820" customFormat="false" ht="15" hidden="false" customHeight="false" outlineLevel="0" collapsed="false">
      <c r="A1820" s="136"/>
      <c r="B1820" s="137"/>
      <c r="C1820" s="138" t="n">
        <v>17</v>
      </c>
      <c r="D1820" s="153"/>
      <c r="E1820" s="109"/>
      <c r="F1820" s="109"/>
      <c r="G1820" s="109"/>
      <c r="H1820" s="109"/>
      <c r="I1820" s="109"/>
      <c r="J1820" s="109"/>
      <c r="K1820" s="109"/>
      <c r="L1820" s="109"/>
      <c r="M1820" s="109"/>
      <c r="N1820" s="109"/>
      <c r="O1820" s="109"/>
      <c r="P1820" s="151" t="n">
        <f aca="false">SUM(D1820:O1820)</f>
        <v>0</v>
      </c>
    </row>
    <row r="1821" customFormat="false" ht="15" hidden="false" customHeight="false" outlineLevel="0" collapsed="false">
      <c r="A1821" s="136"/>
      <c r="B1821" s="137"/>
      <c r="C1821" s="138" t="n">
        <v>25</v>
      </c>
      <c r="D1821" s="153"/>
      <c r="E1821" s="109"/>
      <c r="F1821" s="109"/>
      <c r="G1821" s="109"/>
      <c r="H1821" s="109"/>
      <c r="I1821" s="109"/>
      <c r="J1821" s="109"/>
      <c r="K1821" s="109"/>
      <c r="L1821" s="109"/>
      <c r="M1821" s="109"/>
      <c r="N1821" s="109"/>
      <c r="O1821" s="109"/>
      <c r="P1821" s="151" t="n">
        <f aca="false">SUM(D1821:O1821)</f>
        <v>0</v>
      </c>
    </row>
    <row r="1822" customFormat="false" ht="15" hidden="false" customHeight="false" outlineLevel="0" collapsed="false">
      <c r="A1822" s="136"/>
      <c r="B1822" s="137"/>
      <c r="C1822" s="138" t="n">
        <v>26</v>
      </c>
      <c r="D1822" s="153"/>
      <c r="E1822" s="109"/>
      <c r="F1822" s="109"/>
      <c r="G1822" s="109"/>
      <c r="H1822" s="109"/>
      <c r="I1822" s="109"/>
      <c r="J1822" s="109"/>
      <c r="K1822" s="109"/>
      <c r="L1822" s="109"/>
      <c r="M1822" s="109"/>
      <c r="N1822" s="109"/>
      <c r="O1822" s="109"/>
      <c r="P1822" s="151" t="n">
        <f aca="false">SUM(D1822:O1822)</f>
        <v>0</v>
      </c>
    </row>
    <row r="1823" customFormat="false" ht="15" hidden="false" customHeight="false" outlineLevel="0" collapsed="false">
      <c r="A1823" s="136"/>
      <c r="B1823" s="137"/>
      <c r="C1823" s="138" t="n">
        <v>27</v>
      </c>
      <c r="D1823" s="153"/>
      <c r="E1823" s="109"/>
      <c r="F1823" s="109"/>
      <c r="G1823" s="109"/>
      <c r="H1823" s="109"/>
      <c r="I1823" s="109"/>
      <c r="J1823" s="109"/>
      <c r="K1823" s="109"/>
      <c r="L1823" s="109"/>
      <c r="M1823" s="109"/>
      <c r="N1823" s="109"/>
      <c r="O1823" s="109"/>
      <c r="P1823" s="151" t="n">
        <f aca="false">SUM(D1823:O1823)</f>
        <v>0</v>
      </c>
    </row>
    <row r="1824" customFormat="false" ht="15" hidden="false" customHeight="true" outlineLevel="0" collapsed="false">
      <c r="A1824" s="133" t="n">
        <v>7400</v>
      </c>
      <c r="B1824" s="134" t="s">
        <v>972</v>
      </c>
      <c r="C1824" s="134"/>
      <c r="D1824" s="135" t="n">
        <f aca="false">SUM(D1825:D1875)</f>
        <v>0</v>
      </c>
      <c r="E1824" s="135" t="n">
        <f aca="false">SUM(E1825:E1875)</f>
        <v>0</v>
      </c>
      <c r="F1824" s="135" t="n">
        <f aca="false">SUM(F1825:F1875)</f>
        <v>0</v>
      </c>
      <c r="G1824" s="135" t="n">
        <f aca="false">SUM(G1825:G1875)</f>
        <v>0</v>
      </c>
      <c r="H1824" s="135" t="n">
        <f aca="false">SUM(H1825:H1875)</f>
        <v>0</v>
      </c>
      <c r="I1824" s="135" t="n">
        <f aca="false">SUM(I1825:I1875)</f>
        <v>0</v>
      </c>
      <c r="J1824" s="135" t="n">
        <f aca="false">SUM(J1825:J1875)</f>
        <v>0</v>
      </c>
      <c r="K1824" s="135" t="n">
        <f aca="false">SUM(K1825:K1875)</f>
        <v>0</v>
      </c>
      <c r="L1824" s="135" t="n">
        <f aca="false">SUM(L1825:L1875)</f>
        <v>0</v>
      </c>
      <c r="M1824" s="135" t="n">
        <f aca="false">SUM(M1825:M1875)</f>
        <v>0</v>
      </c>
      <c r="N1824" s="135" t="n">
        <f aca="false">SUM(N1825:N1875)</f>
        <v>0</v>
      </c>
      <c r="O1824" s="135" t="n">
        <f aca="false">SUM(O1825:O1875)</f>
        <v>0</v>
      </c>
      <c r="P1824" s="135" t="n">
        <f aca="false">SUM(P1825:P1875)</f>
        <v>0</v>
      </c>
    </row>
    <row r="1825" customFormat="false" ht="15" hidden="false" customHeight="true" outlineLevel="0" collapsed="false">
      <c r="A1825" s="136" t="n">
        <v>741</v>
      </c>
      <c r="B1825" s="137" t="s">
        <v>973</v>
      </c>
      <c r="C1825" s="138" t="n">
        <v>11</v>
      </c>
      <c r="D1825" s="153"/>
      <c r="E1825" s="109"/>
      <c r="F1825" s="109"/>
      <c r="G1825" s="109"/>
      <c r="H1825" s="109"/>
      <c r="I1825" s="109"/>
      <c r="J1825" s="109"/>
      <c r="K1825" s="109"/>
      <c r="L1825" s="109"/>
      <c r="M1825" s="109"/>
      <c r="N1825" s="109"/>
      <c r="O1825" s="109"/>
      <c r="P1825" s="151" t="n">
        <f aca="false">SUM(D1825:O1825)</f>
        <v>0</v>
      </c>
    </row>
    <row r="1826" customFormat="false" ht="15" hidden="false" customHeight="false" outlineLevel="0" collapsed="false">
      <c r="A1826" s="136"/>
      <c r="B1826" s="137"/>
      <c r="C1826" s="138" t="n">
        <v>14</v>
      </c>
      <c r="D1826" s="153"/>
      <c r="E1826" s="109"/>
      <c r="F1826" s="109"/>
      <c r="G1826" s="109"/>
      <c r="H1826" s="109"/>
      <c r="I1826" s="109"/>
      <c r="J1826" s="109"/>
      <c r="K1826" s="109"/>
      <c r="L1826" s="109"/>
      <c r="M1826" s="109"/>
      <c r="N1826" s="109"/>
      <c r="O1826" s="109"/>
      <c r="P1826" s="151" t="n">
        <f aca="false">SUM(D1826:O1826)</f>
        <v>0</v>
      </c>
    </row>
    <row r="1827" customFormat="false" ht="15" hidden="false" customHeight="false" outlineLevel="0" collapsed="false">
      <c r="A1827" s="136"/>
      <c r="B1827" s="137"/>
      <c r="C1827" s="138" t="n">
        <v>15</v>
      </c>
      <c r="D1827" s="153"/>
      <c r="E1827" s="109"/>
      <c r="F1827" s="109"/>
      <c r="G1827" s="109"/>
      <c r="H1827" s="109"/>
      <c r="I1827" s="109"/>
      <c r="J1827" s="109"/>
      <c r="K1827" s="109"/>
      <c r="L1827" s="109"/>
      <c r="M1827" s="109"/>
      <c r="N1827" s="109"/>
      <c r="O1827" s="109"/>
      <c r="P1827" s="151" t="n">
        <f aca="false">SUM(D1827:O1827)</f>
        <v>0</v>
      </c>
    </row>
    <row r="1828" customFormat="false" ht="15" hidden="false" customHeight="false" outlineLevel="0" collapsed="false">
      <c r="A1828" s="136"/>
      <c r="B1828" s="137"/>
      <c r="C1828" s="138" t="n">
        <v>16</v>
      </c>
      <c r="D1828" s="153"/>
      <c r="E1828" s="109"/>
      <c r="F1828" s="109"/>
      <c r="G1828" s="109"/>
      <c r="H1828" s="109"/>
      <c r="I1828" s="109"/>
      <c r="J1828" s="109"/>
      <c r="K1828" s="109"/>
      <c r="L1828" s="109"/>
      <c r="M1828" s="109"/>
      <c r="N1828" s="109"/>
      <c r="O1828" s="109"/>
      <c r="P1828" s="151" t="n">
        <f aca="false">SUM(D1828:O1828)</f>
        <v>0</v>
      </c>
    </row>
    <row r="1829" customFormat="false" ht="15" hidden="false" customHeight="false" outlineLevel="0" collapsed="false">
      <c r="A1829" s="136"/>
      <c r="B1829" s="137"/>
      <c r="C1829" s="138" t="n">
        <v>17</v>
      </c>
      <c r="D1829" s="153"/>
      <c r="E1829" s="109"/>
      <c r="F1829" s="109"/>
      <c r="G1829" s="109"/>
      <c r="H1829" s="109"/>
      <c r="I1829" s="109"/>
      <c r="J1829" s="109"/>
      <c r="K1829" s="109"/>
      <c r="L1829" s="109"/>
      <c r="M1829" s="109"/>
      <c r="N1829" s="109"/>
      <c r="O1829" s="109"/>
      <c r="P1829" s="151" t="n">
        <f aca="false">SUM(D1829:O1829)</f>
        <v>0</v>
      </c>
    </row>
    <row r="1830" customFormat="false" ht="15" hidden="false" customHeight="false" outlineLevel="0" collapsed="false">
      <c r="A1830" s="136"/>
      <c r="B1830" s="137"/>
      <c r="C1830" s="138" t="n">
        <v>25</v>
      </c>
      <c r="D1830" s="153"/>
      <c r="E1830" s="109"/>
      <c r="F1830" s="109"/>
      <c r="G1830" s="109"/>
      <c r="H1830" s="109"/>
      <c r="I1830" s="109"/>
      <c r="J1830" s="109"/>
      <c r="K1830" s="109"/>
      <c r="L1830" s="109"/>
      <c r="M1830" s="109"/>
      <c r="N1830" s="109"/>
      <c r="O1830" s="109"/>
      <c r="P1830" s="151" t="n">
        <f aca="false">SUM(D1830:O1830)</f>
        <v>0</v>
      </c>
    </row>
    <row r="1831" customFormat="false" ht="15" hidden="false" customHeight="false" outlineLevel="0" collapsed="false">
      <c r="A1831" s="136"/>
      <c r="B1831" s="137"/>
      <c r="C1831" s="138" t="n">
        <v>26</v>
      </c>
      <c r="D1831" s="153"/>
      <c r="E1831" s="109"/>
      <c r="F1831" s="109"/>
      <c r="G1831" s="109"/>
      <c r="H1831" s="109"/>
      <c r="I1831" s="109"/>
      <c r="J1831" s="109"/>
      <c r="K1831" s="109"/>
      <c r="L1831" s="109"/>
      <c r="M1831" s="109"/>
      <c r="N1831" s="109"/>
      <c r="O1831" s="109"/>
      <c r="P1831" s="151" t="n">
        <f aca="false">SUM(D1831:O1831)</f>
        <v>0</v>
      </c>
    </row>
    <row r="1832" customFormat="false" ht="15" hidden="false" customHeight="false" outlineLevel="0" collapsed="false">
      <c r="A1832" s="136"/>
      <c r="B1832" s="137"/>
      <c r="C1832" s="138" t="n">
        <v>27</v>
      </c>
      <c r="D1832" s="153"/>
      <c r="E1832" s="109"/>
      <c r="F1832" s="109"/>
      <c r="G1832" s="109"/>
      <c r="H1832" s="109"/>
      <c r="I1832" s="109"/>
      <c r="J1832" s="109"/>
      <c r="K1832" s="109"/>
      <c r="L1832" s="109"/>
      <c r="M1832" s="109"/>
      <c r="N1832" s="109"/>
      <c r="O1832" s="109"/>
      <c r="P1832" s="151" t="n">
        <f aca="false">SUM(D1832:O1832)</f>
        <v>0</v>
      </c>
    </row>
    <row r="1833" customFormat="false" ht="30" hidden="false" customHeight="false" outlineLevel="0" collapsed="false">
      <c r="A1833" s="136" t="n">
        <v>742</v>
      </c>
      <c r="B1833" s="141" t="s">
        <v>974</v>
      </c>
      <c r="C1833" s="142"/>
      <c r="D1833" s="142"/>
      <c r="E1833" s="142"/>
      <c r="F1833" s="142"/>
      <c r="G1833" s="142"/>
      <c r="H1833" s="142"/>
      <c r="I1833" s="142"/>
      <c r="J1833" s="142"/>
      <c r="K1833" s="142"/>
      <c r="L1833" s="142"/>
      <c r="M1833" s="142"/>
      <c r="N1833" s="142"/>
      <c r="O1833" s="142"/>
      <c r="P1833" s="140" t="n">
        <f aca="false">SUM(D1833:O1833)</f>
        <v>0</v>
      </c>
    </row>
    <row r="1834" customFormat="false" ht="30" hidden="false" customHeight="false" outlineLevel="0" collapsed="false">
      <c r="A1834" s="136" t="n">
        <v>743</v>
      </c>
      <c r="B1834" s="141" t="s">
        <v>975</v>
      </c>
      <c r="C1834" s="142"/>
      <c r="D1834" s="142"/>
      <c r="E1834" s="142"/>
      <c r="F1834" s="142"/>
      <c r="G1834" s="142"/>
      <c r="H1834" s="142"/>
      <c r="I1834" s="142"/>
      <c r="J1834" s="142"/>
      <c r="K1834" s="142"/>
      <c r="L1834" s="142"/>
      <c r="M1834" s="142"/>
      <c r="N1834" s="142"/>
      <c r="O1834" s="142"/>
      <c r="P1834" s="140" t="n">
        <f aca="false">SUM(D1834:O1834)</f>
        <v>0</v>
      </c>
    </row>
    <row r="1835" customFormat="false" ht="30" hidden="false" customHeight="false" outlineLevel="0" collapsed="false">
      <c r="A1835" s="136" t="n">
        <v>744</v>
      </c>
      <c r="B1835" s="141" t="s">
        <v>976</v>
      </c>
      <c r="C1835" s="142"/>
      <c r="D1835" s="142"/>
      <c r="E1835" s="142"/>
      <c r="F1835" s="142"/>
      <c r="G1835" s="142"/>
      <c r="H1835" s="142"/>
      <c r="I1835" s="142"/>
      <c r="J1835" s="142"/>
      <c r="K1835" s="142"/>
      <c r="L1835" s="142"/>
      <c r="M1835" s="142"/>
      <c r="N1835" s="142"/>
      <c r="O1835" s="142"/>
      <c r="P1835" s="140" t="n">
        <f aca="false">SUM(D1835:O1835)</f>
        <v>0</v>
      </c>
    </row>
    <row r="1836" customFormat="false" ht="15" hidden="false" customHeight="true" outlineLevel="0" collapsed="false">
      <c r="A1836" s="136" t="n">
        <v>745</v>
      </c>
      <c r="B1836" s="137" t="s">
        <v>977</v>
      </c>
      <c r="C1836" s="138" t="n">
        <v>11</v>
      </c>
      <c r="D1836" s="153"/>
      <c r="E1836" s="109"/>
      <c r="F1836" s="109"/>
      <c r="G1836" s="109"/>
      <c r="H1836" s="109"/>
      <c r="I1836" s="109"/>
      <c r="J1836" s="109"/>
      <c r="K1836" s="109"/>
      <c r="L1836" s="109"/>
      <c r="M1836" s="109"/>
      <c r="N1836" s="109"/>
      <c r="O1836" s="109"/>
      <c r="P1836" s="151" t="n">
        <f aca="false">SUM(D1836:O1836)</f>
        <v>0</v>
      </c>
    </row>
    <row r="1837" customFormat="false" ht="15" hidden="false" customHeight="false" outlineLevel="0" collapsed="false">
      <c r="A1837" s="136"/>
      <c r="B1837" s="137"/>
      <c r="C1837" s="138" t="n">
        <v>14</v>
      </c>
      <c r="D1837" s="153"/>
      <c r="E1837" s="109"/>
      <c r="F1837" s="109"/>
      <c r="G1837" s="109"/>
      <c r="H1837" s="109"/>
      <c r="I1837" s="109"/>
      <c r="J1837" s="109"/>
      <c r="K1837" s="109"/>
      <c r="L1837" s="109"/>
      <c r="M1837" s="109"/>
      <c r="N1837" s="109"/>
      <c r="O1837" s="109"/>
      <c r="P1837" s="151" t="n">
        <f aca="false">SUM(D1837:O1837)</f>
        <v>0</v>
      </c>
    </row>
    <row r="1838" customFormat="false" ht="15" hidden="false" customHeight="false" outlineLevel="0" collapsed="false">
      <c r="A1838" s="136"/>
      <c r="B1838" s="137"/>
      <c r="C1838" s="138" t="n">
        <v>15</v>
      </c>
      <c r="D1838" s="153"/>
      <c r="E1838" s="109"/>
      <c r="F1838" s="109"/>
      <c r="G1838" s="109"/>
      <c r="H1838" s="109"/>
      <c r="I1838" s="109"/>
      <c r="J1838" s="109"/>
      <c r="K1838" s="109"/>
      <c r="L1838" s="109"/>
      <c r="M1838" s="109"/>
      <c r="N1838" s="109"/>
      <c r="O1838" s="109"/>
      <c r="P1838" s="151" t="n">
        <f aca="false">SUM(D1838:O1838)</f>
        <v>0</v>
      </c>
    </row>
    <row r="1839" customFormat="false" ht="15" hidden="false" customHeight="false" outlineLevel="0" collapsed="false">
      <c r="A1839" s="136"/>
      <c r="B1839" s="137"/>
      <c r="C1839" s="138" t="n">
        <v>16</v>
      </c>
      <c r="D1839" s="153"/>
      <c r="E1839" s="109"/>
      <c r="F1839" s="109"/>
      <c r="G1839" s="109"/>
      <c r="H1839" s="109"/>
      <c r="I1839" s="109"/>
      <c r="J1839" s="109"/>
      <c r="K1839" s="109"/>
      <c r="L1839" s="109"/>
      <c r="M1839" s="109"/>
      <c r="N1839" s="109"/>
      <c r="O1839" s="109"/>
      <c r="P1839" s="151" t="n">
        <f aca="false">SUM(D1839:O1839)</f>
        <v>0</v>
      </c>
    </row>
    <row r="1840" customFormat="false" ht="15" hidden="false" customHeight="false" outlineLevel="0" collapsed="false">
      <c r="A1840" s="136"/>
      <c r="B1840" s="137"/>
      <c r="C1840" s="138" t="n">
        <v>17</v>
      </c>
      <c r="D1840" s="153"/>
      <c r="E1840" s="109"/>
      <c r="F1840" s="109"/>
      <c r="G1840" s="109"/>
      <c r="H1840" s="109"/>
      <c r="I1840" s="109"/>
      <c r="J1840" s="109"/>
      <c r="K1840" s="109"/>
      <c r="L1840" s="109"/>
      <c r="M1840" s="109"/>
      <c r="N1840" s="109"/>
      <c r="O1840" s="109"/>
      <c r="P1840" s="151" t="n">
        <f aca="false">SUM(D1840:O1840)</f>
        <v>0</v>
      </c>
    </row>
    <row r="1841" customFormat="false" ht="15" hidden="false" customHeight="false" outlineLevel="0" collapsed="false">
      <c r="A1841" s="136"/>
      <c r="B1841" s="137"/>
      <c r="C1841" s="138" t="n">
        <v>25</v>
      </c>
      <c r="D1841" s="153"/>
      <c r="E1841" s="109"/>
      <c r="F1841" s="109"/>
      <c r="G1841" s="109"/>
      <c r="H1841" s="109"/>
      <c r="I1841" s="109"/>
      <c r="J1841" s="109"/>
      <c r="K1841" s="109"/>
      <c r="L1841" s="109"/>
      <c r="M1841" s="109"/>
      <c r="N1841" s="109"/>
      <c r="O1841" s="109"/>
      <c r="P1841" s="151" t="n">
        <f aca="false">SUM(D1841:O1841)</f>
        <v>0</v>
      </c>
    </row>
    <row r="1842" customFormat="false" ht="15" hidden="false" customHeight="false" outlineLevel="0" collapsed="false">
      <c r="A1842" s="136"/>
      <c r="B1842" s="137"/>
      <c r="C1842" s="138" t="n">
        <v>26</v>
      </c>
      <c r="D1842" s="153"/>
      <c r="E1842" s="109"/>
      <c r="F1842" s="109"/>
      <c r="G1842" s="109"/>
      <c r="H1842" s="109"/>
      <c r="I1842" s="109"/>
      <c r="J1842" s="109"/>
      <c r="K1842" s="109"/>
      <c r="L1842" s="109"/>
      <c r="M1842" s="109"/>
      <c r="N1842" s="109"/>
      <c r="O1842" s="109"/>
      <c r="P1842" s="151" t="n">
        <f aca="false">SUM(D1842:O1842)</f>
        <v>0</v>
      </c>
    </row>
    <row r="1843" customFormat="false" ht="15" hidden="false" customHeight="false" outlineLevel="0" collapsed="false">
      <c r="A1843" s="136"/>
      <c r="B1843" s="137"/>
      <c r="C1843" s="138" t="n">
        <v>27</v>
      </c>
      <c r="D1843" s="153"/>
      <c r="E1843" s="109"/>
      <c r="F1843" s="109"/>
      <c r="G1843" s="109"/>
      <c r="H1843" s="109"/>
      <c r="I1843" s="109"/>
      <c r="J1843" s="109"/>
      <c r="K1843" s="109"/>
      <c r="L1843" s="109"/>
      <c r="M1843" s="109"/>
      <c r="N1843" s="109"/>
      <c r="O1843" s="109"/>
      <c r="P1843" s="151" t="n">
        <f aca="false">SUM(D1843:O1843)</f>
        <v>0</v>
      </c>
    </row>
    <row r="1844" customFormat="false" ht="15" hidden="false" customHeight="true" outlineLevel="0" collapsed="false">
      <c r="A1844" s="136" t="n">
        <v>746</v>
      </c>
      <c r="B1844" s="137" t="s">
        <v>978</v>
      </c>
      <c r="C1844" s="138" t="n">
        <v>11</v>
      </c>
      <c r="D1844" s="153"/>
      <c r="E1844" s="109"/>
      <c r="F1844" s="109"/>
      <c r="G1844" s="109"/>
      <c r="H1844" s="109"/>
      <c r="I1844" s="109"/>
      <c r="J1844" s="109"/>
      <c r="K1844" s="109"/>
      <c r="L1844" s="109"/>
      <c r="M1844" s="109"/>
      <c r="N1844" s="109"/>
      <c r="O1844" s="109"/>
      <c r="P1844" s="151" t="n">
        <f aca="false">SUM(D1844:O1844)</f>
        <v>0</v>
      </c>
    </row>
    <row r="1845" customFormat="false" ht="15" hidden="false" customHeight="false" outlineLevel="0" collapsed="false">
      <c r="A1845" s="136"/>
      <c r="B1845" s="137"/>
      <c r="C1845" s="138" t="n">
        <v>14</v>
      </c>
      <c r="D1845" s="153"/>
      <c r="E1845" s="109"/>
      <c r="F1845" s="109"/>
      <c r="G1845" s="109"/>
      <c r="H1845" s="109"/>
      <c r="I1845" s="109"/>
      <c r="J1845" s="109"/>
      <c r="K1845" s="109"/>
      <c r="L1845" s="109"/>
      <c r="M1845" s="109"/>
      <c r="N1845" s="109"/>
      <c r="O1845" s="109"/>
      <c r="P1845" s="151" t="n">
        <f aca="false">SUM(D1845:O1845)</f>
        <v>0</v>
      </c>
    </row>
    <row r="1846" customFormat="false" ht="15" hidden="false" customHeight="false" outlineLevel="0" collapsed="false">
      <c r="A1846" s="136"/>
      <c r="B1846" s="137"/>
      <c r="C1846" s="138" t="n">
        <v>15</v>
      </c>
      <c r="D1846" s="153"/>
      <c r="E1846" s="109"/>
      <c r="F1846" s="109"/>
      <c r="G1846" s="109"/>
      <c r="H1846" s="109"/>
      <c r="I1846" s="109"/>
      <c r="J1846" s="109"/>
      <c r="K1846" s="109"/>
      <c r="L1846" s="109"/>
      <c r="M1846" s="109"/>
      <c r="N1846" s="109"/>
      <c r="O1846" s="109"/>
      <c r="P1846" s="151" t="n">
        <f aca="false">SUM(D1846:O1846)</f>
        <v>0</v>
      </c>
    </row>
    <row r="1847" customFormat="false" ht="15" hidden="false" customHeight="false" outlineLevel="0" collapsed="false">
      <c r="A1847" s="136"/>
      <c r="B1847" s="137"/>
      <c r="C1847" s="138" t="n">
        <v>16</v>
      </c>
      <c r="D1847" s="153"/>
      <c r="E1847" s="109"/>
      <c r="F1847" s="109"/>
      <c r="G1847" s="109"/>
      <c r="H1847" s="109"/>
      <c r="I1847" s="109"/>
      <c r="J1847" s="109"/>
      <c r="K1847" s="109"/>
      <c r="L1847" s="109"/>
      <c r="M1847" s="109"/>
      <c r="N1847" s="109"/>
      <c r="O1847" s="109"/>
      <c r="P1847" s="151" t="n">
        <f aca="false">SUM(D1847:O1847)</f>
        <v>0</v>
      </c>
    </row>
    <row r="1848" customFormat="false" ht="15" hidden="false" customHeight="false" outlineLevel="0" collapsed="false">
      <c r="A1848" s="136"/>
      <c r="B1848" s="137"/>
      <c r="C1848" s="138" t="n">
        <v>17</v>
      </c>
      <c r="D1848" s="153"/>
      <c r="E1848" s="109"/>
      <c r="F1848" s="109"/>
      <c r="G1848" s="109"/>
      <c r="H1848" s="109"/>
      <c r="I1848" s="109"/>
      <c r="J1848" s="109"/>
      <c r="K1848" s="109"/>
      <c r="L1848" s="109"/>
      <c r="M1848" s="109"/>
      <c r="N1848" s="109"/>
      <c r="O1848" s="109"/>
      <c r="P1848" s="151" t="n">
        <f aca="false">SUM(D1848:O1848)</f>
        <v>0</v>
      </c>
    </row>
    <row r="1849" customFormat="false" ht="15" hidden="false" customHeight="false" outlineLevel="0" collapsed="false">
      <c r="A1849" s="136"/>
      <c r="B1849" s="137"/>
      <c r="C1849" s="138" t="n">
        <v>25</v>
      </c>
      <c r="D1849" s="153"/>
      <c r="E1849" s="109"/>
      <c r="F1849" s="109"/>
      <c r="G1849" s="109"/>
      <c r="H1849" s="109"/>
      <c r="I1849" s="109"/>
      <c r="J1849" s="109"/>
      <c r="K1849" s="109"/>
      <c r="L1849" s="109"/>
      <c r="M1849" s="109"/>
      <c r="N1849" s="109"/>
      <c r="O1849" s="109"/>
      <c r="P1849" s="151" t="n">
        <f aca="false">SUM(D1849:O1849)</f>
        <v>0</v>
      </c>
    </row>
    <row r="1850" customFormat="false" ht="15" hidden="false" customHeight="false" outlineLevel="0" collapsed="false">
      <c r="A1850" s="136"/>
      <c r="B1850" s="137"/>
      <c r="C1850" s="138" t="n">
        <v>26</v>
      </c>
      <c r="D1850" s="153"/>
      <c r="E1850" s="109"/>
      <c r="F1850" s="109"/>
      <c r="G1850" s="109"/>
      <c r="H1850" s="109"/>
      <c r="I1850" s="109"/>
      <c r="J1850" s="109"/>
      <c r="K1850" s="109"/>
      <c r="L1850" s="109"/>
      <c r="M1850" s="109"/>
      <c r="N1850" s="109"/>
      <c r="O1850" s="109"/>
      <c r="P1850" s="151" t="n">
        <f aca="false">SUM(D1850:O1850)</f>
        <v>0</v>
      </c>
    </row>
    <row r="1851" customFormat="false" ht="15" hidden="false" customHeight="false" outlineLevel="0" collapsed="false">
      <c r="A1851" s="136"/>
      <c r="B1851" s="137"/>
      <c r="C1851" s="138" t="n">
        <v>27</v>
      </c>
      <c r="D1851" s="153"/>
      <c r="E1851" s="109"/>
      <c r="F1851" s="109"/>
      <c r="G1851" s="109"/>
      <c r="H1851" s="109"/>
      <c r="I1851" s="109"/>
      <c r="J1851" s="109"/>
      <c r="K1851" s="109"/>
      <c r="L1851" s="109"/>
      <c r="M1851" s="109"/>
      <c r="N1851" s="109"/>
      <c r="O1851" s="109"/>
      <c r="P1851" s="151" t="n">
        <f aca="false">SUM(D1851:O1851)</f>
        <v>0</v>
      </c>
    </row>
    <row r="1852" customFormat="false" ht="15" hidden="false" customHeight="true" outlineLevel="0" collapsed="false">
      <c r="A1852" s="136" t="n">
        <v>747</v>
      </c>
      <c r="B1852" s="137" t="s">
        <v>979</v>
      </c>
      <c r="C1852" s="138" t="n">
        <v>11</v>
      </c>
      <c r="D1852" s="153"/>
      <c r="E1852" s="109"/>
      <c r="F1852" s="109"/>
      <c r="G1852" s="109"/>
      <c r="H1852" s="109"/>
      <c r="I1852" s="109"/>
      <c r="J1852" s="109"/>
      <c r="K1852" s="109"/>
      <c r="L1852" s="109"/>
      <c r="M1852" s="109"/>
      <c r="N1852" s="109"/>
      <c r="O1852" s="109"/>
      <c r="P1852" s="151" t="n">
        <f aca="false">SUM(D1852:O1852)</f>
        <v>0</v>
      </c>
    </row>
    <row r="1853" customFormat="false" ht="15" hidden="false" customHeight="false" outlineLevel="0" collapsed="false">
      <c r="A1853" s="136"/>
      <c r="B1853" s="137"/>
      <c r="C1853" s="138" t="n">
        <v>14</v>
      </c>
      <c r="D1853" s="153"/>
      <c r="E1853" s="109"/>
      <c r="F1853" s="109"/>
      <c r="G1853" s="109"/>
      <c r="H1853" s="109"/>
      <c r="I1853" s="109"/>
      <c r="J1853" s="109"/>
      <c r="K1853" s="109"/>
      <c r="L1853" s="109"/>
      <c r="M1853" s="109"/>
      <c r="N1853" s="109"/>
      <c r="O1853" s="109"/>
      <c r="P1853" s="151" t="n">
        <f aca="false">SUM(D1853:O1853)</f>
        <v>0</v>
      </c>
    </row>
    <row r="1854" customFormat="false" ht="15" hidden="false" customHeight="false" outlineLevel="0" collapsed="false">
      <c r="A1854" s="136"/>
      <c r="B1854" s="137"/>
      <c r="C1854" s="138" t="n">
        <v>15</v>
      </c>
      <c r="D1854" s="153"/>
      <c r="E1854" s="109"/>
      <c r="F1854" s="109"/>
      <c r="G1854" s="109"/>
      <c r="H1854" s="109"/>
      <c r="I1854" s="109"/>
      <c r="J1854" s="109"/>
      <c r="K1854" s="109"/>
      <c r="L1854" s="109"/>
      <c r="M1854" s="109"/>
      <c r="N1854" s="109"/>
      <c r="O1854" s="109"/>
      <c r="P1854" s="151" t="n">
        <f aca="false">SUM(D1854:O1854)</f>
        <v>0</v>
      </c>
    </row>
    <row r="1855" customFormat="false" ht="15" hidden="false" customHeight="false" outlineLevel="0" collapsed="false">
      <c r="A1855" s="136"/>
      <c r="B1855" s="137"/>
      <c r="C1855" s="138" t="n">
        <v>16</v>
      </c>
      <c r="D1855" s="153"/>
      <c r="E1855" s="109"/>
      <c r="F1855" s="109"/>
      <c r="G1855" s="109"/>
      <c r="H1855" s="109"/>
      <c r="I1855" s="109"/>
      <c r="J1855" s="109"/>
      <c r="K1855" s="109"/>
      <c r="L1855" s="109"/>
      <c r="M1855" s="109"/>
      <c r="N1855" s="109"/>
      <c r="O1855" s="109"/>
      <c r="P1855" s="151" t="n">
        <f aca="false">SUM(D1855:O1855)</f>
        <v>0</v>
      </c>
    </row>
    <row r="1856" customFormat="false" ht="15" hidden="false" customHeight="false" outlineLevel="0" collapsed="false">
      <c r="A1856" s="136"/>
      <c r="B1856" s="137"/>
      <c r="C1856" s="138" t="n">
        <v>17</v>
      </c>
      <c r="D1856" s="153"/>
      <c r="E1856" s="109"/>
      <c r="F1856" s="109"/>
      <c r="G1856" s="109"/>
      <c r="H1856" s="109"/>
      <c r="I1856" s="109"/>
      <c r="J1856" s="109"/>
      <c r="K1856" s="109"/>
      <c r="L1856" s="109"/>
      <c r="M1856" s="109"/>
      <c r="N1856" s="109"/>
      <c r="O1856" s="109"/>
      <c r="P1856" s="151" t="n">
        <f aca="false">SUM(D1856:O1856)</f>
        <v>0</v>
      </c>
    </row>
    <row r="1857" customFormat="false" ht="15" hidden="false" customHeight="false" outlineLevel="0" collapsed="false">
      <c r="A1857" s="136"/>
      <c r="B1857" s="137"/>
      <c r="C1857" s="138" t="n">
        <v>25</v>
      </c>
      <c r="D1857" s="153"/>
      <c r="E1857" s="109"/>
      <c r="F1857" s="109"/>
      <c r="G1857" s="109"/>
      <c r="H1857" s="109"/>
      <c r="I1857" s="109"/>
      <c r="J1857" s="109"/>
      <c r="K1857" s="109"/>
      <c r="L1857" s="109"/>
      <c r="M1857" s="109"/>
      <c r="N1857" s="109"/>
      <c r="O1857" s="109"/>
      <c r="P1857" s="151" t="n">
        <f aca="false">SUM(D1857:O1857)</f>
        <v>0</v>
      </c>
    </row>
    <row r="1858" customFormat="false" ht="15" hidden="false" customHeight="false" outlineLevel="0" collapsed="false">
      <c r="A1858" s="136"/>
      <c r="B1858" s="137"/>
      <c r="C1858" s="138" t="n">
        <v>26</v>
      </c>
      <c r="D1858" s="153"/>
      <c r="E1858" s="109"/>
      <c r="F1858" s="109"/>
      <c r="G1858" s="109"/>
      <c r="H1858" s="109"/>
      <c r="I1858" s="109"/>
      <c r="J1858" s="109"/>
      <c r="K1858" s="109"/>
      <c r="L1858" s="109"/>
      <c r="M1858" s="109"/>
      <c r="N1858" s="109"/>
      <c r="O1858" s="109"/>
      <c r="P1858" s="151" t="n">
        <f aca="false">SUM(D1858:O1858)</f>
        <v>0</v>
      </c>
    </row>
    <row r="1859" customFormat="false" ht="15" hidden="false" customHeight="false" outlineLevel="0" collapsed="false">
      <c r="A1859" s="136"/>
      <c r="B1859" s="137"/>
      <c r="C1859" s="138" t="n">
        <v>27</v>
      </c>
      <c r="D1859" s="153"/>
      <c r="E1859" s="109"/>
      <c r="F1859" s="109"/>
      <c r="G1859" s="109"/>
      <c r="H1859" s="109"/>
      <c r="I1859" s="109"/>
      <c r="J1859" s="109"/>
      <c r="K1859" s="109"/>
      <c r="L1859" s="109"/>
      <c r="M1859" s="109"/>
      <c r="N1859" s="109"/>
      <c r="O1859" s="109"/>
      <c r="P1859" s="151" t="n">
        <f aca="false">SUM(D1859:O1859)</f>
        <v>0</v>
      </c>
    </row>
    <row r="1860" customFormat="false" ht="15" hidden="false" customHeight="true" outlineLevel="0" collapsed="false">
      <c r="A1860" s="136" t="n">
        <v>748</v>
      </c>
      <c r="B1860" s="137" t="s">
        <v>980</v>
      </c>
      <c r="C1860" s="138" t="n">
        <v>11</v>
      </c>
      <c r="D1860" s="153"/>
      <c r="E1860" s="109"/>
      <c r="F1860" s="109"/>
      <c r="G1860" s="109"/>
      <c r="H1860" s="109"/>
      <c r="I1860" s="109"/>
      <c r="J1860" s="109"/>
      <c r="K1860" s="109"/>
      <c r="L1860" s="109"/>
      <c r="M1860" s="109"/>
      <c r="N1860" s="109"/>
      <c r="O1860" s="109"/>
      <c r="P1860" s="151" t="n">
        <f aca="false">SUM(D1860:O1860)</f>
        <v>0</v>
      </c>
    </row>
    <row r="1861" customFormat="false" ht="15" hidden="false" customHeight="false" outlineLevel="0" collapsed="false">
      <c r="A1861" s="136"/>
      <c r="B1861" s="137"/>
      <c r="C1861" s="138" t="n">
        <v>14</v>
      </c>
      <c r="D1861" s="153"/>
      <c r="E1861" s="109"/>
      <c r="F1861" s="109"/>
      <c r="G1861" s="109"/>
      <c r="H1861" s="109"/>
      <c r="I1861" s="109"/>
      <c r="J1861" s="109"/>
      <c r="K1861" s="109"/>
      <c r="L1861" s="109"/>
      <c r="M1861" s="109"/>
      <c r="N1861" s="109"/>
      <c r="O1861" s="109"/>
      <c r="P1861" s="151" t="n">
        <f aca="false">SUM(D1861:O1861)</f>
        <v>0</v>
      </c>
    </row>
    <row r="1862" customFormat="false" ht="15" hidden="false" customHeight="false" outlineLevel="0" collapsed="false">
      <c r="A1862" s="136"/>
      <c r="B1862" s="137"/>
      <c r="C1862" s="138" t="n">
        <v>15</v>
      </c>
      <c r="D1862" s="153"/>
      <c r="E1862" s="109"/>
      <c r="F1862" s="109"/>
      <c r="G1862" s="109"/>
      <c r="H1862" s="109"/>
      <c r="I1862" s="109"/>
      <c r="J1862" s="109"/>
      <c r="K1862" s="109"/>
      <c r="L1862" s="109"/>
      <c r="M1862" s="109"/>
      <c r="N1862" s="109"/>
      <c r="O1862" s="109"/>
      <c r="P1862" s="151" t="n">
        <f aca="false">SUM(D1862:O1862)</f>
        <v>0</v>
      </c>
    </row>
    <row r="1863" customFormat="false" ht="15" hidden="false" customHeight="false" outlineLevel="0" collapsed="false">
      <c r="A1863" s="136"/>
      <c r="B1863" s="137"/>
      <c r="C1863" s="138" t="n">
        <v>16</v>
      </c>
      <c r="D1863" s="153"/>
      <c r="E1863" s="109"/>
      <c r="F1863" s="109"/>
      <c r="G1863" s="109"/>
      <c r="H1863" s="109"/>
      <c r="I1863" s="109"/>
      <c r="J1863" s="109"/>
      <c r="K1863" s="109"/>
      <c r="L1863" s="109"/>
      <c r="M1863" s="109"/>
      <c r="N1863" s="109"/>
      <c r="O1863" s="109"/>
      <c r="P1863" s="151" t="n">
        <f aca="false">SUM(D1863:O1863)</f>
        <v>0</v>
      </c>
    </row>
    <row r="1864" customFormat="false" ht="15" hidden="false" customHeight="false" outlineLevel="0" collapsed="false">
      <c r="A1864" s="136"/>
      <c r="B1864" s="137"/>
      <c r="C1864" s="138" t="n">
        <v>17</v>
      </c>
      <c r="D1864" s="153"/>
      <c r="E1864" s="109"/>
      <c r="F1864" s="109"/>
      <c r="G1864" s="109"/>
      <c r="H1864" s="109"/>
      <c r="I1864" s="109"/>
      <c r="J1864" s="109"/>
      <c r="K1864" s="109"/>
      <c r="L1864" s="109"/>
      <c r="M1864" s="109"/>
      <c r="N1864" s="109"/>
      <c r="O1864" s="109"/>
      <c r="P1864" s="151" t="n">
        <f aca="false">SUM(D1864:O1864)</f>
        <v>0</v>
      </c>
    </row>
    <row r="1865" customFormat="false" ht="15" hidden="false" customHeight="false" outlineLevel="0" collapsed="false">
      <c r="A1865" s="136"/>
      <c r="B1865" s="137"/>
      <c r="C1865" s="138" t="n">
        <v>25</v>
      </c>
      <c r="D1865" s="153"/>
      <c r="E1865" s="109"/>
      <c r="F1865" s="109"/>
      <c r="G1865" s="109"/>
      <c r="H1865" s="109"/>
      <c r="I1865" s="109"/>
      <c r="J1865" s="109"/>
      <c r="K1865" s="109"/>
      <c r="L1865" s="109"/>
      <c r="M1865" s="109"/>
      <c r="N1865" s="109"/>
      <c r="O1865" s="109"/>
      <c r="P1865" s="151" t="n">
        <f aca="false">SUM(D1865:O1865)</f>
        <v>0</v>
      </c>
    </row>
    <row r="1866" customFormat="false" ht="15" hidden="false" customHeight="false" outlineLevel="0" collapsed="false">
      <c r="A1866" s="136"/>
      <c r="B1866" s="137"/>
      <c r="C1866" s="138" t="n">
        <v>26</v>
      </c>
      <c r="D1866" s="153"/>
      <c r="E1866" s="109"/>
      <c r="F1866" s="109"/>
      <c r="G1866" s="109"/>
      <c r="H1866" s="109"/>
      <c r="I1866" s="109"/>
      <c r="J1866" s="109"/>
      <c r="K1866" s="109"/>
      <c r="L1866" s="109"/>
      <c r="M1866" s="109"/>
      <c r="N1866" s="109"/>
      <c r="O1866" s="109"/>
      <c r="P1866" s="151" t="n">
        <f aca="false">SUM(D1866:O1866)</f>
        <v>0</v>
      </c>
    </row>
    <row r="1867" customFormat="false" ht="15" hidden="false" customHeight="false" outlineLevel="0" collapsed="false">
      <c r="A1867" s="136"/>
      <c r="B1867" s="137"/>
      <c r="C1867" s="138" t="n">
        <v>27</v>
      </c>
      <c r="D1867" s="153"/>
      <c r="E1867" s="109"/>
      <c r="F1867" s="109"/>
      <c r="G1867" s="109"/>
      <c r="H1867" s="109"/>
      <c r="I1867" s="109"/>
      <c r="J1867" s="109"/>
      <c r="K1867" s="109"/>
      <c r="L1867" s="109"/>
      <c r="M1867" s="109"/>
      <c r="N1867" s="109"/>
      <c r="O1867" s="109"/>
      <c r="P1867" s="151" t="n">
        <f aca="false">SUM(D1867:O1867)</f>
        <v>0</v>
      </c>
    </row>
    <row r="1868" customFormat="false" ht="15" hidden="false" customHeight="true" outlineLevel="0" collapsed="false">
      <c r="A1868" s="136" t="n">
        <v>749</v>
      </c>
      <c r="B1868" s="137" t="s">
        <v>981</v>
      </c>
      <c r="C1868" s="138" t="n">
        <v>11</v>
      </c>
      <c r="D1868" s="153"/>
      <c r="E1868" s="109"/>
      <c r="F1868" s="109"/>
      <c r="G1868" s="109"/>
      <c r="H1868" s="109"/>
      <c r="I1868" s="109"/>
      <c r="J1868" s="109"/>
      <c r="K1868" s="109"/>
      <c r="L1868" s="109"/>
      <c r="M1868" s="109"/>
      <c r="N1868" s="109"/>
      <c r="O1868" s="109"/>
      <c r="P1868" s="151" t="n">
        <f aca="false">SUM(D1868:O1868)</f>
        <v>0</v>
      </c>
    </row>
    <row r="1869" customFormat="false" ht="15" hidden="false" customHeight="false" outlineLevel="0" collapsed="false">
      <c r="A1869" s="136"/>
      <c r="B1869" s="137"/>
      <c r="C1869" s="138" t="n">
        <v>14</v>
      </c>
      <c r="D1869" s="153"/>
      <c r="E1869" s="109"/>
      <c r="F1869" s="109"/>
      <c r="G1869" s="109"/>
      <c r="H1869" s="109"/>
      <c r="I1869" s="109"/>
      <c r="J1869" s="109"/>
      <c r="K1869" s="109"/>
      <c r="L1869" s="109"/>
      <c r="M1869" s="109"/>
      <c r="N1869" s="109"/>
      <c r="O1869" s="109"/>
      <c r="P1869" s="151" t="n">
        <f aca="false">SUM(D1869:O1869)</f>
        <v>0</v>
      </c>
    </row>
    <row r="1870" customFormat="false" ht="15" hidden="false" customHeight="false" outlineLevel="0" collapsed="false">
      <c r="A1870" s="136"/>
      <c r="B1870" s="137"/>
      <c r="C1870" s="138" t="n">
        <v>15</v>
      </c>
      <c r="D1870" s="153"/>
      <c r="E1870" s="109"/>
      <c r="F1870" s="109"/>
      <c r="G1870" s="109"/>
      <c r="H1870" s="109"/>
      <c r="I1870" s="109"/>
      <c r="J1870" s="109"/>
      <c r="K1870" s="109"/>
      <c r="L1870" s="109"/>
      <c r="M1870" s="109"/>
      <c r="N1870" s="109"/>
      <c r="O1870" s="109"/>
      <c r="P1870" s="151" t="n">
        <f aca="false">SUM(D1870:O1870)</f>
        <v>0</v>
      </c>
    </row>
    <row r="1871" customFormat="false" ht="15" hidden="false" customHeight="false" outlineLevel="0" collapsed="false">
      <c r="A1871" s="136"/>
      <c r="B1871" s="137"/>
      <c r="C1871" s="138" t="n">
        <v>16</v>
      </c>
      <c r="D1871" s="153"/>
      <c r="E1871" s="109"/>
      <c r="F1871" s="109"/>
      <c r="G1871" s="109"/>
      <c r="H1871" s="109"/>
      <c r="I1871" s="109"/>
      <c r="J1871" s="109"/>
      <c r="K1871" s="109"/>
      <c r="L1871" s="109"/>
      <c r="M1871" s="109"/>
      <c r="N1871" s="109"/>
      <c r="O1871" s="109"/>
      <c r="P1871" s="151" t="n">
        <f aca="false">SUM(D1871:O1871)</f>
        <v>0</v>
      </c>
    </row>
    <row r="1872" customFormat="false" ht="15" hidden="false" customHeight="false" outlineLevel="0" collapsed="false">
      <c r="A1872" s="136"/>
      <c r="B1872" s="137"/>
      <c r="C1872" s="138" t="n">
        <v>17</v>
      </c>
      <c r="D1872" s="153"/>
      <c r="E1872" s="109"/>
      <c r="F1872" s="109"/>
      <c r="G1872" s="109"/>
      <c r="H1872" s="109"/>
      <c r="I1872" s="109"/>
      <c r="J1872" s="109"/>
      <c r="K1872" s="109"/>
      <c r="L1872" s="109"/>
      <c r="M1872" s="109"/>
      <c r="N1872" s="109"/>
      <c r="O1872" s="109"/>
      <c r="P1872" s="151" t="n">
        <f aca="false">SUM(D1872:O1872)</f>
        <v>0</v>
      </c>
    </row>
    <row r="1873" customFormat="false" ht="15" hidden="false" customHeight="false" outlineLevel="0" collapsed="false">
      <c r="A1873" s="136"/>
      <c r="B1873" s="137"/>
      <c r="C1873" s="138" t="n">
        <v>25</v>
      </c>
      <c r="D1873" s="153"/>
      <c r="E1873" s="109"/>
      <c r="F1873" s="109"/>
      <c r="G1873" s="109"/>
      <c r="H1873" s="109"/>
      <c r="I1873" s="109"/>
      <c r="J1873" s="109"/>
      <c r="K1873" s="109"/>
      <c r="L1873" s="109"/>
      <c r="M1873" s="109"/>
      <c r="N1873" s="109"/>
      <c r="O1873" s="109"/>
      <c r="P1873" s="151" t="n">
        <f aca="false">SUM(D1873:O1873)</f>
        <v>0</v>
      </c>
    </row>
    <row r="1874" customFormat="false" ht="15" hidden="false" customHeight="false" outlineLevel="0" collapsed="false">
      <c r="A1874" s="136"/>
      <c r="B1874" s="137"/>
      <c r="C1874" s="138" t="n">
        <v>26</v>
      </c>
      <c r="D1874" s="153"/>
      <c r="E1874" s="109"/>
      <c r="F1874" s="109"/>
      <c r="G1874" s="109"/>
      <c r="H1874" s="109"/>
      <c r="I1874" s="109"/>
      <c r="J1874" s="109"/>
      <c r="K1874" s="109"/>
      <c r="L1874" s="109"/>
      <c r="M1874" s="109"/>
      <c r="N1874" s="109"/>
      <c r="O1874" s="109"/>
      <c r="P1874" s="151" t="n">
        <f aca="false">SUM(D1874:O1874)</f>
        <v>0</v>
      </c>
    </row>
    <row r="1875" customFormat="false" ht="15" hidden="false" customHeight="false" outlineLevel="0" collapsed="false">
      <c r="A1875" s="136"/>
      <c r="B1875" s="137"/>
      <c r="C1875" s="138" t="n">
        <v>27</v>
      </c>
      <c r="D1875" s="153"/>
      <c r="E1875" s="109"/>
      <c r="F1875" s="109"/>
      <c r="G1875" s="109"/>
      <c r="H1875" s="109"/>
      <c r="I1875" s="109"/>
      <c r="J1875" s="109"/>
      <c r="K1875" s="109"/>
      <c r="L1875" s="109"/>
      <c r="M1875" s="109"/>
      <c r="N1875" s="109"/>
      <c r="O1875" s="109"/>
      <c r="P1875" s="151" t="n">
        <f aca="false">SUM(D1875:O1875)</f>
        <v>0</v>
      </c>
    </row>
    <row r="1876" customFormat="false" ht="15" hidden="false" customHeight="true" outlineLevel="0" collapsed="false">
      <c r="A1876" s="133" t="n">
        <v>7500</v>
      </c>
      <c r="B1876" s="134" t="s">
        <v>982</v>
      </c>
      <c r="C1876" s="134"/>
      <c r="D1876" s="135" t="n">
        <f aca="false">SUM(D1877:D1913)</f>
        <v>0</v>
      </c>
      <c r="E1876" s="135" t="n">
        <f aca="false">SUM(E1877:E1913)</f>
        <v>0</v>
      </c>
      <c r="F1876" s="135" t="n">
        <f aca="false">SUM(F1877:F1913)</f>
        <v>0</v>
      </c>
      <c r="G1876" s="135" t="n">
        <f aca="false">SUM(G1877:G1913)</f>
        <v>0</v>
      </c>
      <c r="H1876" s="135" t="n">
        <f aca="false">SUM(H1877:H1913)</f>
        <v>0</v>
      </c>
      <c r="I1876" s="135" t="n">
        <f aca="false">SUM(I1877:I1913)</f>
        <v>0</v>
      </c>
      <c r="J1876" s="135" t="n">
        <f aca="false">SUM(J1877:J1913)</f>
        <v>0</v>
      </c>
      <c r="K1876" s="135" t="n">
        <f aca="false">SUM(K1877:K1913)</f>
        <v>0</v>
      </c>
      <c r="L1876" s="135" t="n">
        <f aca="false">SUM(L1877:L1913)</f>
        <v>0</v>
      </c>
      <c r="M1876" s="135" t="n">
        <f aca="false">SUM(M1877:M1913)</f>
        <v>0</v>
      </c>
      <c r="N1876" s="135" t="n">
        <f aca="false">SUM(N1877:N1913)</f>
        <v>0</v>
      </c>
      <c r="O1876" s="135" t="n">
        <f aca="false">SUM(O1877:O1913)</f>
        <v>0</v>
      </c>
      <c r="P1876" s="135" t="n">
        <f aca="false">SUM(P1877:P1913)</f>
        <v>0</v>
      </c>
    </row>
    <row r="1877" customFormat="false" ht="15" hidden="false" customHeight="true" outlineLevel="0" collapsed="false">
      <c r="A1877" s="136" t="n">
        <v>751</v>
      </c>
      <c r="B1877" s="137" t="s">
        <v>983</v>
      </c>
      <c r="C1877" s="138" t="n">
        <v>11</v>
      </c>
      <c r="D1877" s="153"/>
      <c r="E1877" s="109"/>
      <c r="F1877" s="109"/>
      <c r="G1877" s="109"/>
      <c r="H1877" s="109"/>
      <c r="I1877" s="109"/>
      <c r="J1877" s="109"/>
      <c r="K1877" s="109"/>
      <c r="L1877" s="109"/>
      <c r="M1877" s="109"/>
      <c r="N1877" s="109"/>
      <c r="O1877" s="109"/>
      <c r="P1877" s="151" t="n">
        <f aca="false">SUM(D1877:O1877)</f>
        <v>0</v>
      </c>
    </row>
    <row r="1878" customFormat="false" ht="15" hidden="false" customHeight="false" outlineLevel="0" collapsed="false">
      <c r="A1878" s="136"/>
      <c r="B1878" s="137"/>
      <c r="C1878" s="138" t="n">
        <v>14</v>
      </c>
      <c r="D1878" s="153"/>
      <c r="E1878" s="109"/>
      <c r="F1878" s="109"/>
      <c r="G1878" s="109"/>
      <c r="H1878" s="109"/>
      <c r="I1878" s="109"/>
      <c r="J1878" s="109"/>
      <c r="K1878" s="109"/>
      <c r="L1878" s="109"/>
      <c r="M1878" s="109"/>
      <c r="N1878" s="109"/>
      <c r="O1878" s="109"/>
      <c r="P1878" s="151" t="n">
        <f aca="false">SUM(D1878:O1878)</f>
        <v>0</v>
      </c>
    </row>
    <row r="1879" customFormat="false" ht="15" hidden="false" customHeight="false" outlineLevel="0" collapsed="false">
      <c r="A1879" s="136"/>
      <c r="B1879" s="137"/>
      <c r="C1879" s="138" t="n">
        <v>15</v>
      </c>
      <c r="D1879" s="153"/>
      <c r="E1879" s="109"/>
      <c r="F1879" s="109"/>
      <c r="G1879" s="109"/>
      <c r="H1879" s="109"/>
      <c r="I1879" s="109"/>
      <c r="J1879" s="109"/>
      <c r="K1879" s="109"/>
      <c r="L1879" s="109"/>
      <c r="M1879" s="109"/>
      <c r="N1879" s="109"/>
      <c r="O1879" s="109"/>
      <c r="P1879" s="151" t="n">
        <f aca="false">SUM(D1879:O1879)</f>
        <v>0</v>
      </c>
    </row>
    <row r="1880" customFormat="false" ht="15" hidden="false" customHeight="false" outlineLevel="0" collapsed="false">
      <c r="A1880" s="136"/>
      <c r="B1880" s="137"/>
      <c r="C1880" s="138" t="n">
        <v>16</v>
      </c>
      <c r="D1880" s="153"/>
      <c r="E1880" s="109"/>
      <c r="F1880" s="109"/>
      <c r="G1880" s="109"/>
      <c r="H1880" s="109"/>
      <c r="I1880" s="109"/>
      <c r="J1880" s="109"/>
      <c r="K1880" s="109"/>
      <c r="L1880" s="109"/>
      <c r="M1880" s="109"/>
      <c r="N1880" s="109"/>
      <c r="O1880" s="109"/>
      <c r="P1880" s="151" t="n">
        <f aca="false">SUM(D1880:O1880)</f>
        <v>0</v>
      </c>
    </row>
    <row r="1881" customFormat="false" ht="15" hidden="false" customHeight="false" outlineLevel="0" collapsed="false">
      <c r="A1881" s="136"/>
      <c r="B1881" s="137"/>
      <c r="C1881" s="138" t="n">
        <v>17</v>
      </c>
      <c r="D1881" s="153"/>
      <c r="E1881" s="109"/>
      <c r="F1881" s="109"/>
      <c r="G1881" s="109"/>
      <c r="H1881" s="109"/>
      <c r="I1881" s="109"/>
      <c r="J1881" s="109"/>
      <c r="K1881" s="109"/>
      <c r="L1881" s="109"/>
      <c r="M1881" s="109"/>
      <c r="N1881" s="109"/>
      <c r="O1881" s="109"/>
      <c r="P1881" s="151" t="n">
        <f aca="false">SUM(D1881:O1881)</f>
        <v>0</v>
      </c>
    </row>
    <row r="1882" customFormat="false" ht="15" hidden="false" customHeight="false" outlineLevel="0" collapsed="false">
      <c r="A1882" s="136"/>
      <c r="B1882" s="137"/>
      <c r="C1882" s="138" t="n">
        <v>25</v>
      </c>
      <c r="D1882" s="153"/>
      <c r="E1882" s="109"/>
      <c r="F1882" s="109"/>
      <c r="G1882" s="109"/>
      <c r="H1882" s="109"/>
      <c r="I1882" s="109"/>
      <c r="J1882" s="109"/>
      <c r="K1882" s="109"/>
      <c r="L1882" s="109"/>
      <c r="M1882" s="109"/>
      <c r="N1882" s="109"/>
      <c r="O1882" s="109"/>
      <c r="P1882" s="151" t="n">
        <f aca="false">SUM(D1882:O1882)</f>
        <v>0</v>
      </c>
    </row>
    <row r="1883" customFormat="false" ht="15" hidden="false" customHeight="false" outlineLevel="0" collapsed="false">
      <c r="A1883" s="136"/>
      <c r="B1883" s="137"/>
      <c r="C1883" s="138" t="n">
        <v>26</v>
      </c>
      <c r="D1883" s="153"/>
      <c r="E1883" s="109"/>
      <c r="F1883" s="109"/>
      <c r="G1883" s="109"/>
      <c r="H1883" s="109"/>
      <c r="I1883" s="109"/>
      <c r="J1883" s="109"/>
      <c r="K1883" s="109"/>
      <c r="L1883" s="109"/>
      <c r="M1883" s="109"/>
      <c r="N1883" s="109"/>
      <c r="O1883" s="109"/>
      <c r="P1883" s="151" t="n">
        <f aca="false">SUM(D1883:O1883)</f>
        <v>0</v>
      </c>
    </row>
    <row r="1884" customFormat="false" ht="15" hidden="false" customHeight="false" outlineLevel="0" collapsed="false">
      <c r="A1884" s="136"/>
      <c r="B1884" s="137"/>
      <c r="C1884" s="138" t="n">
        <v>27</v>
      </c>
      <c r="D1884" s="153"/>
      <c r="E1884" s="109"/>
      <c r="F1884" s="109"/>
      <c r="G1884" s="109"/>
      <c r="H1884" s="109"/>
      <c r="I1884" s="109"/>
      <c r="J1884" s="109"/>
      <c r="K1884" s="109"/>
      <c r="L1884" s="109"/>
      <c r="M1884" s="109"/>
      <c r="N1884" s="109"/>
      <c r="O1884" s="109"/>
      <c r="P1884" s="151" t="n">
        <f aca="false">SUM(D1884:O1884)</f>
        <v>0</v>
      </c>
    </row>
    <row r="1885" customFormat="false" ht="15" hidden="false" customHeight="false" outlineLevel="0" collapsed="false">
      <c r="A1885" s="136" t="n">
        <v>752</v>
      </c>
      <c r="B1885" s="141" t="s">
        <v>984</v>
      </c>
      <c r="C1885" s="142"/>
      <c r="D1885" s="142"/>
      <c r="E1885" s="142"/>
      <c r="F1885" s="142"/>
      <c r="G1885" s="142"/>
      <c r="H1885" s="142"/>
      <c r="I1885" s="142"/>
      <c r="J1885" s="142"/>
      <c r="K1885" s="142"/>
      <c r="L1885" s="142"/>
      <c r="M1885" s="142"/>
      <c r="N1885" s="142"/>
      <c r="O1885" s="142"/>
      <c r="P1885" s="140" t="n">
        <f aca="false">SUM(D1885:O1885)</f>
        <v>0</v>
      </c>
    </row>
    <row r="1886" customFormat="false" ht="15" hidden="false" customHeight="false" outlineLevel="0" collapsed="false">
      <c r="A1886" s="136" t="n">
        <v>753</v>
      </c>
      <c r="B1886" s="141" t="s">
        <v>985</v>
      </c>
      <c r="C1886" s="142"/>
      <c r="D1886" s="142"/>
      <c r="E1886" s="142"/>
      <c r="F1886" s="142"/>
      <c r="G1886" s="142"/>
      <c r="H1886" s="142"/>
      <c r="I1886" s="142"/>
      <c r="J1886" s="142"/>
      <c r="K1886" s="142"/>
      <c r="L1886" s="142"/>
      <c r="M1886" s="142"/>
      <c r="N1886" s="142"/>
      <c r="O1886" s="142"/>
      <c r="P1886" s="140" t="n">
        <f aca="false">SUM(D1886:O1886)</f>
        <v>0</v>
      </c>
    </row>
    <row r="1887" customFormat="false" ht="15" hidden="false" customHeight="true" outlineLevel="0" collapsed="false">
      <c r="A1887" s="136" t="n">
        <v>754</v>
      </c>
      <c r="B1887" s="137" t="s">
        <v>986</v>
      </c>
      <c r="C1887" s="138" t="n">
        <v>11</v>
      </c>
      <c r="D1887" s="153"/>
      <c r="E1887" s="109"/>
      <c r="F1887" s="109"/>
      <c r="G1887" s="109"/>
      <c r="H1887" s="109"/>
      <c r="I1887" s="109"/>
      <c r="J1887" s="109"/>
      <c r="K1887" s="109"/>
      <c r="L1887" s="109"/>
      <c r="M1887" s="109"/>
      <c r="N1887" s="109"/>
      <c r="O1887" s="109"/>
      <c r="P1887" s="151" t="n">
        <f aca="false">SUM(D1887:O1887)</f>
        <v>0</v>
      </c>
    </row>
    <row r="1888" customFormat="false" ht="15" hidden="false" customHeight="false" outlineLevel="0" collapsed="false">
      <c r="A1888" s="136"/>
      <c r="B1888" s="137"/>
      <c r="C1888" s="138" t="n">
        <v>14</v>
      </c>
      <c r="D1888" s="153"/>
      <c r="E1888" s="109"/>
      <c r="F1888" s="109"/>
      <c r="G1888" s="109"/>
      <c r="H1888" s="109"/>
      <c r="I1888" s="109"/>
      <c r="J1888" s="109"/>
      <c r="K1888" s="109"/>
      <c r="L1888" s="109"/>
      <c r="M1888" s="109"/>
      <c r="N1888" s="109"/>
      <c r="O1888" s="109"/>
      <c r="P1888" s="151" t="n">
        <f aca="false">SUM(D1888:O1888)</f>
        <v>0</v>
      </c>
    </row>
    <row r="1889" customFormat="false" ht="15" hidden="false" customHeight="false" outlineLevel="0" collapsed="false">
      <c r="A1889" s="136"/>
      <c r="B1889" s="137"/>
      <c r="C1889" s="138" t="n">
        <v>15</v>
      </c>
      <c r="D1889" s="153"/>
      <c r="E1889" s="109"/>
      <c r="F1889" s="109"/>
      <c r="G1889" s="109"/>
      <c r="H1889" s="109"/>
      <c r="I1889" s="109"/>
      <c r="J1889" s="109"/>
      <c r="K1889" s="109"/>
      <c r="L1889" s="109"/>
      <c r="M1889" s="109"/>
      <c r="N1889" s="109"/>
      <c r="O1889" s="109"/>
      <c r="P1889" s="151" t="n">
        <f aca="false">SUM(D1889:O1889)</f>
        <v>0</v>
      </c>
    </row>
    <row r="1890" customFormat="false" ht="15" hidden="false" customHeight="false" outlineLevel="0" collapsed="false">
      <c r="A1890" s="136"/>
      <c r="B1890" s="137"/>
      <c r="C1890" s="138" t="n">
        <v>16</v>
      </c>
      <c r="D1890" s="153"/>
      <c r="E1890" s="109"/>
      <c r="F1890" s="109"/>
      <c r="G1890" s="109"/>
      <c r="H1890" s="109"/>
      <c r="I1890" s="109"/>
      <c r="J1890" s="109"/>
      <c r="K1890" s="109"/>
      <c r="L1890" s="109"/>
      <c r="M1890" s="109"/>
      <c r="N1890" s="109"/>
      <c r="O1890" s="109"/>
      <c r="P1890" s="151" t="n">
        <f aca="false">SUM(D1890:O1890)</f>
        <v>0</v>
      </c>
    </row>
    <row r="1891" customFormat="false" ht="15" hidden="false" customHeight="false" outlineLevel="0" collapsed="false">
      <c r="A1891" s="136"/>
      <c r="B1891" s="137"/>
      <c r="C1891" s="138" t="n">
        <v>17</v>
      </c>
      <c r="D1891" s="153"/>
      <c r="E1891" s="109"/>
      <c r="F1891" s="109"/>
      <c r="G1891" s="109"/>
      <c r="H1891" s="109"/>
      <c r="I1891" s="109"/>
      <c r="J1891" s="109"/>
      <c r="K1891" s="109"/>
      <c r="L1891" s="109"/>
      <c r="M1891" s="109"/>
      <c r="N1891" s="109"/>
      <c r="O1891" s="109"/>
      <c r="P1891" s="151" t="n">
        <f aca="false">SUM(D1891:O1891)</f>
        <v>0</v>
      </c>
    </row>
    <row r="1892" customFormat="false" ht="15" hidden="false" customHeight="false" outlineLevel="0" collapsed="false">
      <c r="A1892" s="136"/>
      <c r="B1892" s="137"/>
      <c r="C1892" s="138" t="n">
        <v>25</v>
      </c>
      <c r="D1892" s="153"/>
      <c r="E1892" s="109"/>
      <c r="F1892" s="109"/>
      <c r="G1892" s="109"/>
      <c r="H1892" s="109"/>
      <c r="I1892" s="109"/>
      <c r="J1892" s="109"/>
      <c r="K1892" s="109"/>
      <c r="L1892" s="109"/>
      <c r="M1892" s="109"/>
      <c r="N1892" s="109"/>
      <c r="O1892" s="109"/>
      <c r="P1892" s="151" t="n">
        <f aca="false">SUM(D1892:O1892)</f>
        <v>0</v>
      </c>
    </row>
    <row r="1893" customFormat="false" ht="15" hidden="false" customHeight="false" outlineLevel="0" collapsed="false">
      <c r="A1893" s="136"/>
      <c r="B1893" s="137"/>
      <c r="C1893" s="138" t="n">
        <v>26</v>
      </c>
      <c r="D1893" s="153"/>
      <c r="E1893" s="109"/>
      <c r="F1893" s="109"/>
      <c r="G1893" s="109"/>
      <c r="H1893" s="109"/>
      <c r="I1893" s="109"/>
      <c r="J1893" s="109"/>
      <c r="K1893" s="109"/>
      <c r="L1893" s="109"/>
      <c r="M1893" s="109"/>
      <c r="N1893" s="109"/>
      <c r="O1893" s="109"/>
      <c r="P1893" s="151" t="n">
        <f aca="false">SUM(D1893:O1893)</f>
        <v>0</v>
      </c>
    </row>
    <row r="1894" customFormat="false" ht="15" hidden="false" customHeight="false" outlineLevel="0" collapsed="false">
      <c r="A1894" s="136"/>
      <c r="B1894" s="137"/>
      <c r="C1894" s="138" t="n">
        <v>27</v>
      </c>
      <c r="D1894" s="153"/>
      <c r="E1894" s="109"/>
      <c r="F1894" s="109"/>
      <c r="G1894" s="109"/>
      <c r="H1894" s="109"/>
      <c r="I1894" s="109"/>
      <c r="J1894" s="109"/>
      <c r="K1894" s="109"/>
      <c r="L1894" s="109"/>
      <c r="M1894" s="109"/>
      <c r="N1894" s="109"/>
      <c r="O1894" s="109"/>
      <c r="P1894" s="151" t="n">
        <f aca="false">SUM(D1894:O1894)</f>
        <v>0</v>
      </c>
    </row>
    <row r="1895" customFormat="false" ht="15" hidden="false" customHeight="false" outlineLevel="0" collapsed="false">
      <c r="A1895" s="136" t="n">
        <v>755</v>
      </c>
      <c r="B1895" s="141" t="s">
        <v>987</v>
      </c>
      <c r="C1895" s="142"/>
      <c r="D1895" s="142"/>
      <c r="E1895" s="142"/>
      <c r="F1895" s="142"/>
      <c r="G1895" s="142"/>
      <c r="H1895" s="142"/>
      <c r="I1895" s="142"/>
      <c r="J1895" s="142"/>
      <c r="K1895" s="142"/>
      <c r="L1895" s="142"/>
      <c r="M1895" s="142"/>
      <c r="N1895" s="142"/>
      <c r="O1895" s="142"/>
      <c r="P1895" s="140" t="n">
        <f aca="false">SUM(D1895:O1895)</f>
        <v>0</v>
      </c>
    </row>
    <row r="1896" customFormat="false" ht="15" hidden="false" customHeight="false" outlineLevel="0" collapsed="false">
      <c r="A1896" s="136" t="n">
        <v>756</v>
      </c>
      <c r="B1896" s="141" t="s">
        <v>988</v>
      </c>
      <c r="C1896" s="142"/>
      <c r="D1896" s="142"/>
      <c r="E1896" s="142"/>
      <c r="F1896" s="142"/>
      <c r="G1896" s="142"/>
      <c r="H1896" s="142"/>
      <c r="I1896" s="142"/>
      <c r="J1896" s="142"/>
      <c r="K1896" s="142"/>
      <c r="L1896" s="142"/>
      <c r="M1896" s="142"/>
      <c r="N1896" s="142"/>
      <c r="O1896" s="142"/>
      <c r="P1896" s="140" t="n">
        <f aca="false">SUM(D1896:O1896)</f>
        <v>0</v>
      </c>
    </row>
    <row r="1897" customFormat="false" ht="15" hidden="false" customHeight="true" outlineLevel="0" collapsed="false">
      <c r="A1897" s="136" t="n">
        <v>757</v>
      </c>
      <c r="B1897" s="137" t="s">
        <v>989</v>
      </c>
      <c r="C1897" s="138" t="n">
        <v>11</v>
      </c>
      <c r="D1897" s="153"/>
      <c r="E1897" s="109"/>
      <c r="F1897" s="109"/>
      <c r="G1897" s="109"/>
      <c r="H1897" s="109"/>
      <c r="I1897" s="109"/>
      <c r="J1897" s="109"/>
      <c r="K1897" s="109"/>
      <c r="L1897" s="109"/>
      <c r="M1897" s="109"/>
      <c r="N1897" s="109"/>
      <c r="O1897" s="109"/>
      <c r="P1897" s="151" t="n">
        <f aca="false">SUM(D1897:O1897)</f>
        <v>0</v>
      </c>
    </row>
    <row r="1898" customFormat="false" ht="15" hidden="false" customHeight="false" outlineLevel="0" collapsed="false">
      <c r="A1898" s="136"/>
      <c r="B1898" s="137"/>
      <c r="C1898" s="138" t="n">
        <v>14</v>
      </c>
      <c r="D1898" s="153"/>
      <c r="E1898" s="109"/>
      <c r="F1898" s="109"/>
      <c r="G1898" s="109"/>
      <c r="H1898" s="109"/>
      <c r="I1898" s="109"/>
      <c r="J1898" s="109"/>
      <c r="K1898" s="109"/>
      <c r="L1898" s="109"/>
      <c r="M1898" s="109"/>
      <c r="N1898" s="109"/>
      <c r="O1898" s="109"/>
      <c r="P1898" s="151" t="n">
        <f aca="false">SUM(D1898:O1898)</f>
        <v>0</v>
      </c>
    </row>
    <row r="1899" customFormat="false" ht="15" hidden="false" customHeight="false" outlineLevel="0" collapsed="false">
      <c r="A1899" s="136"/>
      <c r="B1899" s="137"/>
      <c r="C1899" s="138" t="n">
        <v>15</v>
      </c>
      <c r="D1899" s="153"/>
      <c r="E1899" s="109"/>
      <c r="F1899" s="109"/>
      <c r="G1899" s="109"/>
      <c r="H1899" s="109"/>
      <c r="I1899" s="109"/>
      <c r="J1899" s="109"/>
      <c r="K1899" s="109"/>
      <c r="L1899" s="109"/>
      <c r="M1899" s="109"/>
      <c r="N1899" s="109"/>
      <c r="O1899" s="109"/>
      <c r="P1899" s="151" t="n">
        <f aca="false">SUM(D1899:O1899)</f>
        <v>0</v>
      </c>
    </row>
    <row r="1900" customFormat="false" ht="15" hidden="false" customHeight="false" outlineLevel="0" collapsed="false">
      <c r="A1900" s="136"/>
      <c r="B1900" s="137"/>
      <c r="C1900" s="138" t="n">
        <v>16</v>
      </c>
      <c r="D1900" s="153"/>
      <c r="E1900" s="109"/>
      <c r="F1900" s="109"/>
      <c r="G1900" s="109"/>
      <c r="H1900" s="109"/>
      <c r="I1900" s="109"/>
      <c r="J1900" s="109"/>
      <c r="K1900" s="109"/>
      <c r="L1900" s="109"/>
      <c r="M1900" s="109"/>
      <c r="N1900" s="109"/>
      <c r="O1900" s="109"/>
      <c r="P1900" s="151" t="n">
        <f aca="false">SUM(D1900:O1900)</f>
        <v>0</v>
      </c>
    </row>
    <row r="1901" customFormat="false" ht="15" hidden="false" customHeight="false" outlineLevel="0" collapsed="false">
      <c r="A1901" s="136"/>
      <c r="B1901" s="137"/>
      <c r="C1901" s="138" t="n">
        <v>17</v>
      </c>
      <c r="D1901" s="153"/>
      <c r="E1901" s="109"/>
      <c r="F1901" s="109"/>
      <c r="G1901" s="109"/>
      <c r="H1901" s="109"/>
      <c r="I1901" s="109"/>
      <c r="J1901" s="109"/>
      <c r="K1901" s="109"/>
      <c r="L1901" s="109"/>
      <c r="M1901" s="109"/>
      <c r="N1901" s="109"/>
      <c r="O1901" s="109"/>
      <c r="P1901" s="151" t="n">
        <f aca="false">SUM(D1901:O1901)</f>
        <v>0</v>
      </c>
    </row>
    <row r="1902" customFormat="false" ht="15" hidden="false" customHeight="false" outlineLevel="0" collapsed="false">
      <c r="A1902" s="136"/>
      <c r="B1902" s="137"/>
      <c r="C1902" s="138" t="n">
        <v>25</v>
      </c>
      <c r="D1902" s="153"/>
      <c r="E1902" s="109"/>
      <c r="F1902" s="109"/>
      <c r="G1902" s="109"/>
      <c r="H1902" s="109"/>
      <c r="I1902" s="109"/>
      <c r="J1902" s="109"/>
      <c r="K1902" s="109"/>
      <c r="L1902" s="109"/>
      <c r="M1902" s="109"/>
      <c r="N1902" s="109"/>
      <c r="O1902" s="109"/>
      <c r="P1902" s="151" t="n">
        <f aca="false">SUM(D1902:O1902)</f>
        <v>0</v>
      </c>
    </row>
    <row r="1903" customFormat="false" ht="15" hidden="false" customHeight="false" outlineLevel="0" collapsed="false">
      <c r="A1903" s="136"/>
      <c r="B1903" s="137"/>
      <c r="C1903" s="138" t="n">
        <v>26</v>
      </c>
      <c r="D1903" s="153"/>
      <c r="E1903" s="109"/>
      <c r="F1903" s="109"/>
      <c r="G1903" s="109"/>
      <c r="H1903" s="109"/>
      <c r="I1903" s="109"/>
      <c r="J1903" s="109"/>
      <c r="K1903" s="109"/>
      <c r="L1903" s="109"/>
      <c r="M1903" s="109"/>
      <c r="N1903" s="109"/>
      <c r="O1903" s="109"/>
      <c r="P1903" s="151" t="n">
        <f aca="false">SUM(D1903:O1903)</f>
        <v>0</v>
      </c>
    </row>
    <row r="1904" customFormat="false" ht="15" hidden="false" customHeight="false" outlineLevel="0" collapsed="false">
      <c r="A1904" s="136"/>
      <c r="B1904" s="137"/>
      <c r="C1904" s="138" t="n">
        <v>27</v>
      </c>
      <c r="D1904" s="153"/>
      <c r="E1904" s="109"/>
      <c r="F1904" s="109"/>
      <c r="G1904" s="109"/>
      <c r="H1904" s="109"/>
      <c r="I1904" s="109"/>
      <c r="J1904" s="109"/>
      <c r="K1904" s="109"/>
      <c r="L1904" s="109"/>
      <c r="M1904" s="109"/>
      <c r="N1904" s="109"/>
      <c r="O1904" s="109"/>
      <c r="P1904" s="151" t="n">
        <f aca="false">SUM(D1904:O1904)</f>
        <v>0</v>
      </c>
    </row>
    <row r="1905" customFormat="false" ht="15" hidden="false" customHeight="false" outlineLevel="0" collapsed="false">
      <c r="A1905" s="136" t="n">
        <v>758</v>
      </c>
      <c r="B1905" s="141" t="s">
        <v>990</v>
      </c>
      <c r="C1905" s="142"/>
      <c r="D1905" s="142"/>
      <c r="E1905" s="142"/>
      <c r="F1905" s="142"/>
      <c r="G1905" s="142"/>
      <c r="H1905" s="142"/>
      <c r="I1905" s="142"/>
      <c r="J1905" s="142"/>
      <c r="K1905" s="142"/>
      <c r="L1905" s="142"/>
      <c r="M1905" s="142"/>
      <c r="N1905" s="142"/>
      <c r="O1905" s="142"/>
      <c r="P1905" s="140" t="n">
        <f aca="false">SUM(D1905:O1905)</f>
        <v>0</v>
      </c>
    </row>
    <row r="1906" customFormat="false" ht="15" hidden="false" customHeight="true" outlineLevel="0" collapsed="false">
      <c r="A1906" s="136" t="n">
        <v>759</v>
      </c>
      <c r="B1906" s="137" t="s">
        <v>991</v>
      </c>
      <c r="C1906" s="138" t="n">
        <v>11</v>
      </c>
      <c r="D1906" s="153"/>
      <c r="E1906" s="109"/>
      <c r="F1906" s="109"/>
      <c r="G1906" s="109"/>
      <c r="H1906" s="109"/>
      <c r="I1906" s="109"/>
      <c r="J1906" s="109"/>
      <c r="K1906" s="109"/>
      <c r="L1906" s="109"/>
      <c r="M1906" s="109"/>
      <c r="N1906" s="109"/>
      <c r="O1906" s="109"/>
      <c r="P1906" s="151" t="n">
        <f aca="false">SUM(D1906:O1906)</f>
        <v>0</v>
      </c>
    </row>
    <row r="1907" customFormat="false" ht="15" hidden="false" customHeight="false" outlineLevel="0" collapsed="false">
      <c r="A1907" s="136"/>
      <c r="B1907" s="137"/>
      <c r="C1907" s="138" t="n">
        <v>14</v>
      </c>
      <c r="D1907" s="153"/>
      <c r="E1907" s="109"/>
      <c r="F1907" s="109"/>
      <c r="G1907" s="109"/>
      <c r="H1907" s="109"/>
      <c r="I1907" s="109"/>
      <c r="J1907" s="109"/>
      <c r="K1907" s="109"/>
      <c r="L1907" s="109"/>
      <c r="M1907" s="109"/>
      <c r="N1907" s="109"/>
      <c r="O1907" s="109"/>
      <c r="P1907" s="151" t="n">
        <f aca="false">SUM(D1907:O1907)</f>
        <v>0</v>
      </c>
    </row>
    <row r="1908" customFormat="false" ht="15" hidden="false" customHeight="false" outlineLevel="0" collapsed="false">
      <c r="A1908" s="136"/>
      <c r="B1908" s="137"/>
      <c r="C1908" s="138" t="n">
        <v>15</v>
      </c>
      <c r="D1908" s="153"/>
      <c r="E1908" s="109"/>
      <c r="F1908" s="109"/>
      <c r="G1908" s="109"/>
      <c r="H1908" s="109"/>
      <c r="I1908" s="109"/>
      <c r="J1908" s="109"/>
      <c r="K1908" s="109"/>
      <c r="L1908" s="109"/>
      <c r="M1908" s="109"/>
      <c r="N1908" s="109"/>
      <c r="O1908" s="109"/>
      <c r="P1908" s="151" t="n">
        <f aca="false">SUM(D1908:O1908)</f>
        <v>0</v>
      </c>
    </row>
    <row r="1909" customFormat="false" ht="15" hidden="false" customHeight="false" outlineLevel="0" collapsed="false">
      <c r="A1909" s="136"/>
      <c r="B1909" s="137"/>
      <c r="C1909" s="138" t="n">
        <v>16</v>
      </c>
      <c r="D1909" s="153"/>
      <c r="E1909" s="109"/>
      <c r="F1909" s="109"/>
      <c r="G1909" s="109"/>
      <c r="H1909" s="109"/>
      <c r="I1909" s="109"/>
      <c r="J1909" s="109"/>
      <c r="K1909" s="109"/>
      <c r="L1909" s="109"/>
      <c r="M1909" s="109"/>
      <c r="N1909" s="109"/>
      <c r="O1909" s="109"/>
      <c r="P1909" s="151" t="n">
        <f aca="false">SUM(D1909:O1909)</f>
        <v>0</v>
      </c>
    </row>
    <row r="1910" customFormat="false" ht="15" hidden="false" customHeight="false" outlineLevel="0" collapsed="false">
      <c r="A1910" s="136"/>
      <c r="B1910" s="137"/>
      <c r="C1910" s="138" t="n">
        <v>17</v>
      </c>
      <c r="D1910" s="153"/>
      <c r="E1910" s="109"/>
      <c r="F1910" s="109"/>
      <c r="G1910" s="109"/>
      <c r="H1910" s="109"/>
      <c r="I1910" s="109"/>
      <c r="J1910" s="109"/>
      <c r="K1910" s="109"/>
      <c r="L1910" s="109"/>
      <c r="M1910" s="109"/>
      <c r="N1910" s="109"/>
      <c r="O1910" s="109"/>
      <c r="P1910" s="151" t="n">
        <f aca="false">SUM(D1910:O1910)</f>
        <v>0</v>
      </c>
    </row>
    <row r="1911" customFormat="false" ht="15" hidden="false" customHeight="false" outlineLevel="0" collapsed="false">
      <c r="A1911" s="136"/>
      <c r="B1911" s="137"/>
      <c r="C1911" s="138" t="n">
        <v>25</v>
      </c>
      <c r="D1911" s="153"/>
      <c r="E1911" s="109"/>
      <c r="F1911" s="109"/>
      <c r="G1911" s="109"/>
      <c r="H1911" s="109"/>
      <c r="I1911" s="109"/>
      <c r="J1911" s="109"/>
      <c r="K1911" s="109"/>
      <c r="L1911" s="109"/>
      <c r="M1911" s="109"/>
      <c r="N1911" s="109"/>
      <c r="O1911" s="109"/>
      <c r="P1911" s="151" t="n">
        <f aca="false">SUM(D1911:O1911)</f>
        <v>0</v>
      </c>
    </row>
    <row r="1912" customFormat="false" ht="15" hidden="false" customHeight="false" outlineLevel="0" collapsed="false">
      <c r="A1912" s="136"/>
      <c r="B1912" s="137"/>
      <c r="C1912" s="138" t="n">
        <v>26</v>
      </c>
      <c r="D1912" s="153"/>
      <c r="E1912" s="109"/>
      <c r="F1912" s="109"/>
      <c r="G1912" s="109"/>
      <c r="H1912" s="109"/>
      <c r="I1912" s="109"/>
      <c r="J1912" s="109"/>
      <c r="K1912" s="109"/>
      <c r="L1912" s="109"/>
      <c r="M1912" s="109"/>
      <c r="N1912" s="109"/>
      <c r="O1912" s="109"/>
      <c r="P1912" s="151" t="n">
        <f aca="false">SUM(D1912:O1912)</f>
        <v>0</v>
      </c>
    </row>
    <row r="1913" customFormat="false" ht="15" hidden="false" customHeight="false" outlineLevel="0" collapsed="false">
      <c r="A1913" s="136"/>
      <c r="B1913" s="137"/>
      <c r="C1913" s="138" t="n">
        <v>27</v>
      </c>
      <c r="D1913" s="153"/>
      <c r="E1913" s="109"/>
      <c r="F1913" s="109"/>
      <c r="G1913" s="109"/>
      <c r="H1913" s="109"/>
      <c r="I1913" s="109"/>
      <c r="J1913" s="109"/>
      <c r="K1913" s="109"/>
      <c r="L1913" s="109"/>
      <c r="M1913" s="109"/>
      <c r="N1913" s="109"/>
      <c r="O1913" s="109"/>
      <c r="P1913" s="151" t="n">
        <f aca="false">SUM(D1913:O1913)</f>
        <v>0</v>
      </c>
    </row>
    <row r="1914" customFormat="false" ht="15" hidden="false" customHeight="true" outlineLevel="0" collapsed="false">
      <c r="A1914" s="133" t="n">
        <v>7600</v>
      </c>
      <c r="B1914" s="134" t="s">
        <v>992</v>
      </c>
      <c r="C1914" s="134"/>
      <c r="D1914" s="135" t="n">
        <f aca="false">SUM(D1915:D1930)</f>
        <v>0</v>
      </c>
      <c r="E1914" s="135" t="n">
        <f aca="false">SUM(E1915:E1930)</f>
        <v>0</v>
      </c>
      <c r="F1914" s="135" t="n">
        <f aca="false">SUM(F1915:F1930)</f>
        <v>0</v>
      </c>
      <c r="G1914" s="135" t="n">
        <f aca="false">SUM(G1915:G1930)</f>
        <v>0</v>
      </c>
      <c r="H1914" s="135" t="n">
        <f aca="false">SUM(H1915:H1930)</f>
        <v>0</v>
      </c>
      <c r="I1914" s="135" t="n">
        <f aca="false">SUM(I1915:I1930)</f>
        <v>0</v>
      </c>
      <c r="J1914" s="135" t="n">
        <f aca="false">SUM(J1915:J1930)</f>
        <v>0</v>
      </c>
      <c r="K1914" s="135" t="n">
        <f aca="false">SUM(K1915:K1930)</f>
        <v>0</v>
      </c>
      <c r="L1914" s="135" t="n">
        <f aca="false">SUM(L1915:L1930)</f>
        <v>0</v>
      </c>
      <c r="M1914" s="135" t="n">
        <f aca="false">SUM(M1915:M1930)</f>
        <v>0</v>
      </c>
      <c r="N1914" s="135" t="n">
        <f aca="false">SUM(N1915:N1930)</f>
        <v>0</v>
      </c>
      <c r="O1914" s="135" t="n">
        <f aca="false">SUM(O1915:O1930)</f>
        <v>0</v>
      </c>
      <c r="P1914" s="135" t="n">
        <f aca="false">SUM(P1915:P1930)</f>
        <v>0</v>
      </c>
    </row>
    <row r="1915" customFormat="false" ht="15" hidden="false" customHeight="true" outlineLevel="0" collapsed="false">
      <c r="A1915" s="136" t="n">
        <v>761</v>
      </c>
      <c r="B1915" s="137" t="s">
        <v>993</v>
      </c>
      <c r="C1915" s="138" t="n">
        <v>11</v>
      </c>
      <c r="D1915" s="153"/>
      <c r="E1915" s="109"/>
      <c r="F1915" s="109"/>
      <c r="G1915" s="109"/>
      <c r="H1915" s="109"/>
      <c r="I1915" s="109"/>
      <c r="J1915" s="109"/>
      <c r="K1915" s="109"/>
      <c r="L1915" s="109"/>
      <c r="M1915" s="109"/>
      <c r="N1915" s="109"/>
      <c r="O1915" s="109"/>
      <c r="P1915" s="151" t="n">
        <f aca="false">SUM(D1915:O1915)</f>
        <v>0</v>
      </c>
    </row>
    <row r="1916" customFormat="false" ht="15" hidden="false" customHeight="false" outlineLevel="0" collapsed="false">
      <c r="A1916" s="136"/>
      <c r="B1916" s="137"/>
      <c r="C1916" s="138" t="n">
        <v>14</v>
      </c>
      <c r="D1916" s="153"/>
      <c r="E1916" s="109"/>
      <c r="F1916" s="109"/>
      <c r="G1916" s="109"/>
      <c r="H1916" s="109"/>
      <c r="I1916" s="109"/>
      <c r="J1916" s="109"/>
      <c r="K1916" s="109"/>
      <c r="L1916" s="109"/>
      <c r="M1916" s="109"/>
      <c r="N1916" s="109"/>
      <c r="O1916" s="109"/>
      <c r="P1916" s="151" t="n">
        <f aca="false">SUM(D1916:O1916)</f>
        <v>0</v>
      </c>
    </row>
    <row r="1917" customFormat="false" ht="15" hidden="false" customHeight="false" outlineLevel="0" collapsed="false">
      <c r="A1917" s="136"/>
      <c r="B1917" s="137"/>
      <c r="C1917" s="138" t="n">
        <v>15</v>
      </c>
      <c r="D1917" s="153"/>
      <c r="E1917" s="109"/>
      <c r="F1917" s="109"/>
      <c r="G1917" s="109"/>
      <c r="H1917" s="109"/>
      <c r="I1917" s="109"/>
      <c r="J1917" s="109"/>
      <c r="K1917" s="109"/>
      <c r="L1917" s="109"/>
      <c r="M1917" s="109"/>
      <c r="N1917" s="109"/>
      <c r="O1917" s="109"/>
      <c r="P1917" s="151" t="n">
        <f aca="false">SUM(D1917:O1917)</f>
        <v>0</v>
      </c>
    </row>
    <row r="1918" customFormat="false" ht="15" hidden="false" customHeight="false" outlineLevel="0" collapsed="false">
      <c r="A1918" s="136"/>
      <c r="B1918" s="137"/>
      <c r="C1918" s="138" t="n">
        <v>16</v>
      </c>
      <c r="D1918" s="153"/>
      <c r="E1918" s="109"/>
      <c r="F1918" s="109"/>
      <c r="G1918" s="109"/>
      <c r="H1918" s="109"/>
      <c r="I1918" s="109"/>
      <c r="J1918" s="109"/>
      <c r="K1918" s="109"/>
      <c r="L1918" s="109"/>
      <c r="M1918" s="109"/>
      <c r="N1918" s="109"/>
      <c r="O1918" s="109"/>
      <c r="P1918" s="151" t="n">
        <f aca="false">SUM(D1918:O1918)</f>
        <v>0</v>
      </c>
    </row>
    <row r="1919" customFormat="false" ht="15" hidden="false" customHeight="false" outlineLevel="0" collapsed="false">
      <c r="A1919" s="136"/>
      <c r="B1919" s="137"/>
      <c r="C1919" s="138" t="n">
        <v>17</v>
      </c>
      <c r="D1919" s="153"/>
      <c r="E1919" s="109"/>
      <c r="F1919" s="109"/>
      <c r="G1919" s="109"/>
      <c r="H1919" s="109"/>
      <c r="I1919" s="109"/>
      <c r="J1919" s="109"/>
      <c r="K1919" s="109"/>
      <c r="L1919" s="109"/>
      <c r="M1919" s="109"/>
      <c r="N1919" s="109"/>
      <c r="O1919" s="109"/>
      <c r="P1919" s="151" t="n">
        <f aca="false">SUM(D1919:O1919)</f>
        <v>0</v>
      </c>
    </row>
    <row r="1920" customFormat="false" ht="15" hidden="false" customHeight="false" outlineLevel="0" collapsed="false">
      <c r="A1920" s="136"/>
      <c r="B1920" s="137"/>
      <c r="C1920" s="138" t="n">
        <v>25</v>
      </c>
      <c r="D1920" s="153"/>
      <c r="E1920" s="109"/>
      <c r="F1920" s="109"/>
      <c r="G1920" s="109"/>
      <c r="H1920" s="109"/>
      <c r="I1920" s="109"/>
      <c r="J1920" s="109"/>
      <c r="K1920" s="109"/>
      <c r="L1920" s="109"/>
      <c r="M1920" s="109"/>
      <c r="N1920" s="109"/>
      <c r="O1920" s="109"/>
      <c r="P1920" s="151" t="n">
        <f aca="false">SUM(D1920:O1920)</f>
        <v>0</v>
      </c>
    </row>
    <row r="1921" customFormat="false" ht="15" hidden="false" customHeight="false" outlineLevel="0" collapsed="false">
      <c r="A1921" s="136"/>
      <c r="B1921" s="137"/>
      <c r="C1921" s="138" t="n">
        <v>26</v>
      </c>
      <c r="D1921" s="153"/>
      <c r="E1921" s="109"/>
      <c r="F1921" s="109"/>
      <c r="G1921" s="109"/>
      <c r="H1921" s="109"/>
      <c r="I1921" s="109"/>
      <c r="J1921" s="109"/>
      <c r="K1921" s="109"/>
      <c r="L1921" s="109"/>
      <c r="M1921" s="109"/>
      <c r="N1921" s="109"/>
      <c r="O1921" s="109"/>
      <c r="P1921" s="151" t="n">
        <f aca="false">SUM(D1921:O1921)</f>
        <v>0</v>
      </c>
    </row>
    <row r="1922" customFormat="false" ht="15" hidden="false" customHeight="false" outlineLevel="0" collapsed="false">
      <c r="A1922" s="136"/>
      <c r="B1922" s="137"/>
      <c r="C1922" s="138" t="n">
        <v>27</v>
      </c>
      <c r="D1922" s="153"/>
      <c r="E1922" s="109"/>
      <c r="F1922" s="109"/>
      <c r="G1922" s="109"/>
      <c r="H1922" s="109"/>
      <c r="I1922" s="109"/>
      <c r="J1922" s="109"/>
      <c r="K1922" s="109"/>
      <c r="L1922" s="109"/>
      <c r="M1922" s="109"/>
      <c r="N1922" s="109"/>
      <c r="O1922" s="109"/>
      <c r="P1922" s="151" t="n">
        <f aca="false">SUM(D1922:O1922)</f>
        <v>0</v>
      </c>
    </row>
    <row r="1923" customFormat="false" ht="15" hidden="false" customHeight="true" outlineLevel="0" collapsed="false">
      <c r="A1923" s="136" t="n">
        <v>762</v>
      </c>
      <c r="B1923" s="137" t="s">
        <v>994</v>
      </c>
      <c r="C1923" s="138" t="n">
        <v>11</v>
      </c>
      <c r="D1923" s="153"/>
      <c r="E1923" s="109"/>
      <c r="F1923" s="109"/>
      <c r="G1923" s="109"/>
      <c r="H1923" s="109"/>
      <c r="I1923" s="109"/>
      <c r="J1923" s="109"/>
      <c r="K1923" s="109"/>
      <c r="L1923" s="109"/>
      <c r="M1923" s="109"/>
      <c r="N1923" s="109"/>
      <c r="O1923" s="109"/>
      <c r="P1923" s="151" t="n">
        <f aca="false">SUM(D1923:O1923)</f>
        <v>0</v>
      </c>
    </row>
    <row r="1924" customFormat="false" ht="15" hidden="false" customHeight="false" outlineLevel="0" collapsed="false">
      <c r="A1924" s="136"/>
      <c r="B1924" s="137"/>
      <c r="C1924" s="138" t="n">
        <v>14</v>
      </c>
      <c r="D1924" s="153"/>
      <c r="E1924" s="109"/>
      <c r="F1924" s="109"/>
      <c r="G1924" s="109"/>
      <c r="H1924" s="109"/>
      <c r="I1924" s="109"/>
      <c r="J1924" s="109"/>
      <c r="K1924" s="109"/>
      <c r="L1924" s="109"/>
      <c r="M1924" s="109"/>
      <c r="N1924" s="109"/>
      <c r="O1924" s="109"/>
      <c r="P1924" s="151" t="n">
        <f aca="false">SUM(D1924:O1924)</f>
        <v>0</v>
      </c>
    </row>
    <row r="1925" customFormat="false" ht="15" hidden="false" customHeight="false" outlineLevel="0" collapsed="false">
      <c r="A1925" s="136"/>
      <c r="B1925" s="137"/>
      <c r="C1925" s="138" t="n">
        <v>15</v>
      </c>
      <c r="D1925" s="153"/>
      <c r="E1925" s="109"/>
      <c r="F1925" s="109"/>
      <c r="G1925" s="109"/>
      <c r="H1925" s="109"/>
      <c r="I1925" s="109"/>
      <c r="J1925" s="109"/>
      <c r="K1925" s="109"/>
      <c r="L1925" s="109"/>
      <c r="M1925" s="109"/>
      <c r="N1925" s="109"/>
      <c r="O1925" s="109"/>
      <c r="P1925" s="151" t="n">
        <f aca="false">SUM(D1925:O1925)</f>
        <v>0</v>
      </c>
    </row>
    <row r="1926" customFormat="false" ht="15" hidden="false" customHeight="false" outlineLevel="0" collapsed="false">
      <c r="A1926" s="136"/>
      <c r="B1926" s="137"/>
      <c r="C1926" s="138" t="n">
        <v>16</v>
      </c>
      <c r="D1926" s="153"/>
      <c r="E1926" s="109"/>
      <c r="F1926" s="109"/>
      <c r="G1926" s="109"/>
      <c r="H1926" s="109"/>
      <c r="I1926" s="109"/>
      <c r="J1926" s="109"/>
      <c r="K1926" s="109"/>
      <c r="L1926" s="109"/>
      <c r="M1926" s="109"/>
      <c r="N1926" s="109"/>
      <c r="O1926" s="109"/>
      <c r="P1926" s="151" t="n">
        <f aca="false">SUM(D1926:O1926)</f>
        <v>0</v>
      </c>
    </row>
    <row r="1927" customFormat="false" ht="15" hidden="false" customHeight="false" outlineLevel="0" collapsed="false">
      <c r="A1927" s="136"/>
      <c r="B1927" s="137"/>
      <c r="C1927" s="138" t="n">
        <v>17</v>
      </c>
      <c r="D1927" s="153"/>
      <c r="E1927" s="109"/>
      <c r="F1927" s="109"/>
      <c r="G1927" s="109"/>
      <c r="H1927" s="109"/>
      <c r="I1927" s="109"/>
      <c r="J1927" s="109"/>
      <c r="K1927" s="109"/>
      <c r="L1927" s="109"/>
      <c r="M1927" s="109"/>
      <c r="N1927" s="109"/>
      <c r="O1927" s="109"/>
      <c r="P1927" s="151" t="n">
        <f aca="false">SUM(D1927:O1927)</f>
        <v>0</v>
      </c>
    </row>
    <row r="1928" customFormat="false" ht="15" hidden="false" customHeight="false" outlineLevel="0" collapsed="false">
      <c r="A1928" s="136"/>
      <c r="B1928" s="137"/>
      <c r="C1928" s="138" t="n">
        <v>25</v>
      </c>
      <c r="D1928" s="153"/>
      <c r="E1928" s="109"/>
      <c r="F1928" s="109"/>
      <c r="G1928" s="109"/>
      <c r="H1928" s="109"/>
      <c r="I1928" s="109"/>
      <c r="J1928" s="109"/>
      <c r="K1928" s="109"/>
      <c r="L1928" s="109"/>
      <c r="M1928" s="109"/>
      <c r="N1928" s="109"/>
      <c r="O1928" s="109"/>
      <c r="P1928" s="151" t="n">
        <f aca="false">SUM(D1928:O1928)</f>
        <v>0</v>
      </c>
    </row>
    <row r="1929" customFormat="false" ht="15" hidden="false" customHeight="false" outlineLevel="0" collapsed="false">
      <c r="A1929" s="136"/>
      <c r="B1929" s="137"/>
      <c r="C1929" s="138" t="n">
        <v>26</v>
      </c>
      <c r="D1929" s="153"/>
      <c r="E1929" s="109"/>
      <c r="F1929" s="109"/>
      <c r="G1929" s="109"/>
      <c r="H1929" s="109"/>
      <c r="I1929" s="109"/>
      <c r="J1929" s="109"/>
      <c r="K1929" s="109"/>
      <c r="L1929" s="109"/>
      <c r="M1929" s="109"/>
      <c r="N1929" s="109"/>
      <c r="O1929" s="109"/>
      <c r="P1929" s="151" t="n">
        <f aca="false">SUM(D1929:O1929)</f>
        <v>0</v>
      </c>
    </row>
    <row r="1930" customFormat="false" ht="15" hidden="false" customHeight="false" outlineLevel="0" collapsed="false">
      <c r="A1930" s="136"/>
      <c r="B1930" s="137"/>
      <c r="C1930" s="138" t="n">
        <v>27</v>
      </c>
      <c r="D1930" s="153"/>
      <c r="E1930" s="109"/>
      <c r="F1930" s="109"/>
      <c r="G1930" s="109"/>
      <c r="H1930" s="109"/>
      <c r="I1930" s="109"/>
      <c r="J1930" s="109"/>
      <c r="K1930" s="109"/>
      <c r="L1930" s="109"/>
      <c r="M1930" s="109"/>
      <c r="N1930" s="109"/>
      <c r="O1930" s="109"/>
      <c r="P1930" s="151" t="n">
        <f aca="false">SUM(D1930:O1930)</f>
        <v>0</v>
      </c>
    </row>
    <row r="1931" customFormat="false" ht="15" hidden="false" customHeight="true" outlineLevel="0" collapsed="false">
      <c r="A1931" s="133" t="n">
        <v>7900</v>
      </c>
      <c r="B1931" s="134" t="s">
        <v>995</v>
      </c>
      <c r="C1931" s="134"/>
      <c r="D1931" s="135" t="n">
        <f aca="false">SUM(D1932:D1955)</f>
        <v>0</v>
      </c>
      <c r="E1931" s="135" t="n">
        <f aca="false">SUM(E1932:E1955)</f>
        <v>0</v>
      </c>
      <c r="F1931" s="135" t="n">
        <f aca="false">SUM(F1932:F1955)</f>
        <v>0</v>
      </c>
      <c r="G1931" s="135" t="n">
        <f aca="false">SUM(G1932:G1955)</f>
        <v>0</v>
      </c>
      <c r="H1931" s="135" t="n">
        <f aca="false">SUM(H1932:H1955)</f>
        <v>0</v>
      </c>
      <c r="I1931" s="135" t="n">
        <f aca="false">SUM(I1932:I1955)</f>
        <v>0</v>
      </c>
      <c r="J1931" s="135" t="n">
        <f aca="false">SUM(J1932:J1955)</f>
        <v>0</v>
      </c>
      <c r="K1931" s="135" t="n">
        <f aca="false">SUM(K1932:K1955)</f>
        <v>0</v>
      </c>
      <c r="L1931" s="135" t="n">
        <f aca="false">SUM(L1932:L1955)</f>
        <v>0</v>
      </c>
      <c r="M1931" s="135" t="n">
        <f aca="false">SUM(M1932:M1955)</f>
        <v>0</v>
      </c>
      <c r="N1931" s="135" t="n">
        <f aca="false">SUM(N1932:N1955)</f>
        <v>0</v>
      </c>
      <c r="O1931" s="135" t="n">
        <f aca="false">SUM(O1932:O1955)</f>
        <v>0</v>
      </c>
      <c r="P1931" s="135" t="n">
        <f aca="false">SUM(P1932:P1955)</f>
        <v>0</v>
      </c>
    </row>
    <row r="1932" customFormat="false" ht="15" hidden="false" customHeight="true" outlineLevel="0" collapsed="false">
      <c r="A1932" s="136" t="n">
        <v>791</v>
      </c>
      <c r="B1932" s="137" t="s">
        <v>996</v>
      </c>
      <c r="C1932" s="138" t="n">
        <v>11</v>
      </c>
      <c r="D1932" s="153"/>
      <c r="E1932" s="109"/>
      <c r="F1932" s="109"/>
      <c r="G1932" s="109"/>
      <c r="H1932" s="109"/>
      <c r="I1932" s="109"/>
      <c r="J1932" s="109"/>
      <c r="K1932" s="109"/>
      <c r="L1932" s="109"/>
      <c r="M1932" s="109"/>
      <c r="N1932" s="109"/>
      <c r="O1932" s="109"/>
      <c r="P1932" s="151" t="n">
        <f aca="false">SUM(D1932:O1932)</f>
        <v>0</v>
      </c>
    </row>
    <row r="1933" customFormat="false" ht="15" hidden="false" customHeight="false" outlineLevel="0" collapsed="false">
      <c r="A1933" s="136"/>
      <c r="B1933" s="137"/>
      <c r="C1933" s="138" t="n">
        <v>14</v>
      </c>
      <c r="D1933" s="153"/>
      <c r="E1933" s="109"/>
      <c r="F1933" s="109"/>
      <c r="G1933" s="109"/>
      <c r="H1933" s="109"/>
      <c r="I1933" s="109"/>
      <c r="J1933" s="109"/>
      <c r="K1933" s="109"/>
      <c r="L1933" s="109"/>
      <c r="M1933" s="109"/>
      <c r="N1933" s="109"/>
      <c r="O1933" s="109"/>
      <c r="P1933" s="151" t="n">
        <f aca="false">SUM(D1933:O1933)</f>
        <v>0</v>
      </c>
    </row>
    <row r="1934" customFormat="false" ht="15" hidden="false" customHeight="false" outlineLevel="0" collapsed="false">
      <c r="A1934" s="136"/>
      <c r="B1934" s="137"/>
      <c r="C1934" s="138" t="n">
        <v>15</v>
      </c>
      <c r="D1934" s="153"/>
      <c r="E1934" s="109"/>
      <c r="F1934" s="109"/>
      <c r="G1934" s="109"/>
      <c r="H1934" s="109"/>
      <c r="I1934" s="109"/>
      <c r="J1934" s="109"/>
      <c r="K1934" s="109"/>
      <c r="L1934" s="109"/>
      <c r="M1934" s="109"/>
      <c r="N1934" s="109"/>
      <c r="O1934" s="109"/>
      <c r="P1934" s="151" t="n">
        <f aca="false">SUM(D1934:O1934)</f>
        <v>0</v>
      </c>
    </row>
    <row r="1935" customFormat="false" ht="15" hidden="false" customHeight="false" outlineLevel="0" collapsed="false">
      <c r="A1935" s="136"/>
      <c r="B1935" s="137"/>
      <c r="C1935" s="138" t="n">
        <v>16</v>
      </c>
      <c r="D1935" s="153"/>
      <c r="E1935" s="109"/>
      <c r="F1935" s="109"/>
      <c r="G1935" s="109"/>
      <c r="H1935" s="109"/>
      <c r="I1935" s="109"/>
      <c r="J1935" s="109"/>
      <c r="K1935" s="109"/>
      <c r="L1935" s="109"/>
      <c r="M1935" s="109"/>
      <c r="N1935" s="109"/>
      <c r="O1935" s="109"/>
      <c r="P1935" s="151" t="n">
        <f aca="false">SUM(D1935:O1935)</f>
        <v>0</v>
      </c>
    </row>
    <row r="1936" customFormat="false" ht="15" hidden="false" customHeight="false" outlineLevel="0" collapsed="false">
      <c r="A1936" s="136"/>
      <c r="B1936" s="137"/>
      <c r="C1936" s="138" t="n">
        <v>17</v>
      </c>
      <c r="D1936" s="153"/>
      <c r="E1936" s="109"/>
      <c r="F1936" s="109"/>
      <c r="G1936" s="109"/>
      <c r="H1936" s="109"/>
      <c r="I1936" s="109"/>
      <c r="J1936" s="109"/>
      <c r="K1936" s="109"/>
      <c r="L1936" s="109"/>
      <c r="M1936" s="109"/>
      <c r="N1936" s="109"/>
      <c r="O1936" s="109"/>
      <c r="P1936" s="151" t="n">
        <f aca="false">SUM(D1936:O1936)</f>
        <v>0</v>
      </c>
    </row>
    <row r="1937" customFormat="false" ht="15" hidden="false" customHeight="false" outlineLevel="0" collapsed="false">
      <c r="A1937" s="136"/>
      <c r="B1937" s="137"/>
      <c r="C1937" s="138" t="n">
        <v>25</v>
      </c>
      <c r="D1937" s="153"/>
      <c r="E1937" s="109"/>
      <c r="F1937" s="109"/>
      <c r="G1937" s="109"/>
      <c r="H1937" s="109"/>
      <c r="I1937" s="109"/>
      <c r="J1937" s="109"/>
      <c r="K1937" s="109"/>
      <c r="L1937" s="109"/>
      <c r="M1937" s="109"/>
      <c r="N1937" s="109"/>
      <c r="O1937" s="109"/>
      <c r="P1937" s="151" t="n">
        <f aca="false">SUM(D1937:O1937)</f>
        <v>0</v>
      </c>
    </row>
    <row r="1938" customFormat="false" ht="15" hidden="false" customHeight="false" outlineLevel="0" collapsed="false">
      <c r="A1938" s="136"/>
      <c r="B1938" s="137"/>
      <c r="C1938" s="138" t="n">
        <v>26</v>
      </c>
      <c r="D1938" s="153"/>
      <c r="E1938" s="109"/>
      <c r="F1938" s="109"/>
      <c r="G1938" s="109"/>
      <c r="H1938" s="109"/>
      <c r="I1938" s="109"/>
      <c r="J1938" s="109"/>
      <c r="K1938" s="109"/>
      <c r="L1938" s="109"/>
      <c r="M1938" s="109"/>
      <c r="N1938" s="109"/>
      <c r="O1938" s="109"/>
      <c r="P1938" s="151" t="n">
        <f aca="false">SUM(D1938:O1938)</f>
        <v>0</v>
      </c>
    </row>
    <row r="1939" customFormat="false" ht="15" hidden="false" customHeight="false" outlineLevel="0" collapsed="false">
      <c r="A1939" s="136"/>
      <c r="B1939" s="137"/>
      <c r="C1939" s="138" t="n">
        <v>27</v>
      </c>
      <c r="D1939" s="153"/>
      <c r="E1939" s="109"/>
      <c r="F1939" s="109"/>
      <c r="G1939" s="109"/>
      <c r="H1939" s="109"/>
      <c r="I1939" s="109"/>
      <c r="J1939" s="109"/>
      <c r="K1939" s="109"/>
      <c r="L1939" s="109"/>
      <c r="M1939" s="109"/>
      <c r="N1939" s="109"/>
      <c r="O1939" s="109"/>
      <c r="P1939" s="151" t="n">
        <f aca="false">SUM(D1939:O1939)</f>
        <v>0</v>
      </c>
    </row>
    <row r="1940" customFormat="false" ht="15" hidden="false" customHeight="true" outlineLevel="0" collapsed="false">
      <c r="A1940" s="136" t="n">
        <v>792</v>
      </c>
      <c r="B1940" s="137" t="s">
        <v>997</v>
      </c>
      <c r="C1940" s="138" t="n">
        <v>11</v>
      </c>
      <c r="D1940" s="153"/>
      <c r="E1940" s="109"/>
      <c r="F1940" s="109"/>
      <c r="G1940" s="109"/>
      <c r="H1940" s="109"/>
      <c r="I1940" s="109"/>
      <c r="J1940" s="109"/>
      <c r="K1940" s="109"/>
      <c r="L1940" s="109"/>
      <c r="M1940" s="109"/>
      <c r="N1940" s="109"/>
      <c r="O1940" s="109"/>
      <c r="P1940" s="151" t="n">
        <f aca="false">SUM(D1940:O1940)</f>
        <v>0</v>
      </c>
    </row>
    <row r="1941" customFormat="false" ht="15" hidden="false" customHeight="false" outlineLevel="0" collapsed="false">
      <c r="A1941" s="136"/>
      <c r="B1941" s="137"/>
      <c r="C1941" s="138" t="n">
        <v>14</v>
      </c>
      <c r="D1941" s="153"/>
      <c r="E1941" s="109"/>
      <c r="F1941" s="109"/>
      <c r="G1941" s="109"/>
      <c r="H1941" s="109"/>
      <c r="I1941" s="109"/>
      <c r="J1941" s="109"/>
      <c r="K1941" s="109"/>
      <c r="L1941" s="109"/>
      <c r="M1941" s="109"/>
      <c r="N1941" s="109"/>
      <c r="O1941" s="109"/>
      <c r="P1941" s="151" t="n">
        <f aca="false">SUM(D1941:O1941)</f>
        <v>0</v>
      </c>
    </row>
    <row r="1942" customFormat="false" ht="15" hidden="false" customHeight="false" outlineLevel="0" collapsed="false">
      <c r="A1942" s="136"/>
      <c r="B1942" s="137"/>
      <c r="C1942" s="138" t="n">
        <v>15</v>
      </c>
      <c r="D1942" s="153"/>
      <c r="E1942" s="109"/>
      <c r="F1942" s="109"/>
      <c r="G1942" s="109"/>
      <c r="H1942" s="109"/>
      <c r="I1942" s="109"/>
      <c r="J1942" s="109"/>
      <c r="K1942" s="109"/>
      <c r="L1942" s="109"/>
      <c r="M1942" s="109"/>
      <c r="N1942" s="109"/>
      <c r="O1942" s="109"/>
      <c r="P1942" s="151" t="n">
        <f aca="false">SUM(D1942:O1942)</f>
        <v>0</v>
      </c>
    </row>
    <row r="1943" customFormat="false" ht="15" hidden="false" customHeight="false" outlineLevel="0" collapsed="false">
      <c r="A1943" s="136"/>
      <c r="B1943" s="137"/>
      <c r="C1943" s="138" t="n">
        <v>16</v>
      </c>
      <c r="D1943" s="153"/>
      <c r="E1943" s="109"/>
      <c r="F1943" s="109"/>
      <c r="G1943" s="109"/>
      <c r="H1943" s="109"/>
      <c r="I1943" s="109"/>
      <c r="J1943" s="109"/>
      <c r="K1943" s="109"/>
      <c r="L1943" s="109"/>
      <c r="M1943" s="109"/>
      <c r="N1943" s="109"/>
      <c r="O1943" s="109"/>
      <c r="P1943" s="151" t="n">
        <f aca="false">SUM(D1943:O1943)</f>
        <v>0</v>
      </c>
    </row>
    <row r="1944" customFormat="false" ht="15" hidden="false" customHeight="false" outlineLevel="0" collapsed="false">
      <c r="A1944" s="136"/>
      <c r="B1944" s="137"/>
      <c r="C1944" s="138" t="n">
        <v>17</v>
      </c>
      <c r="D1944" s="153"/>
      <c r="E1944" s="109"/>
      <c r="F1944" s="109"/>
      <c r="G1944" s="109"/>
      <c r="H1944" s="109"/>
      <c r="I1944" s="109"/>
      <c r="J1944" s="109"/>
      <c r="K1944" s="109"/>
      <c r="L1944" s="109"/>
      <c r="M1944" s="109"/>
      <c r="N1944" s="109"/>
      <c r="O1944" s="109"/>
      <c r="P1944" s="151" t="n">
        <f aca="false">SUM(D1944:O1944)</f>
        <v>0</v>
      </c>
    </row>
    <row r="1945" customFormat="false" ht="15" hidden="false" customHeight="false" outlineLevel="0" collapsed="false">
      <c r="A1945" s="136"/>
      <c r="B1945" s="137"/>
      <c r="C1945" s="138" t="n">
        <v>25</v>
      </c>
      <c r="D1945" s="153"/>
      <c r="E1945" s="109"/>
      <c r="F1945" s="109"/>
      <c r="G1945" s="109"/>
      <c r="H1945" s="109"/>
      <c r="I1945" s="109"/>
      <c r="J1945" s="109"/>
      <c r="K1945" s="109"/>
      <c r="L1945" s="109"/>
      <c r="M1945" s="109"/>
      <c r="N1945" s="109"/>
      <c r="O1945" s="109"/>
      <c r="P1945" s="151" t="n">
        <f aca="false">SUM(D1945:O1945)</f>
        <v>0</v>
      </c>
    </row>
    <row r="1946" customFormat="false" ht="15" hidden="false" customHeight="false" outlineLevel="0" collapsed="false">
      <c r="A1946" s="136"/>
      <c r="B1946" s="137"/>
      <c r="C1946" s="138" t="n">
        <v>26</v>
      </c>
      <c r="D1946" s="153"/>
      <c r="E1946" s="109"/>
      <c r="F1946" s="109"/>
      <c r="G1946" s="109"/>
      <c r="H1946" s="109"/>
      <c r="I1946" s="109"/>
      <c r="J1946" s="109"/>
      <c r="K1946" s="109"/>
      <c r="L1946" s="109"/>
      <c r="M1946" s="109"/>
      <c r="N1946" s="109"/>
      <c r="O1946" s="109"/>
      <c r="P1946" s="151" t="n">
        <f aca="false">SUM(D1946:O1946)</f>
        <v>0</v>
      </c>
    </row>
    <row r="1947" customFormat="false" ht="15" hidden="false" customHeight="false" outlineLevel="0" collapsed="false">
      <c r="A1947" s="136"/>
      <c r="B1947" s="137"/>
      <c r="C1947" s="138" t="n">
        <v>27</v>
      </c>
      <c r="D1947" s="153"/>
      <c r="E1947" s="109"/>
      <c r="F1947" s="109"/>
      <c r="G1947" s="109"/>
      <c r="H1947" s="109"/>
      <c r="I1947" s="109"/>
      <c r="J1947" s="109"/>
      <c r="K1947" s="109"/>
      <c r="L1947" s="109"/>
      <c r="M1947" s="109"/>
      <c r="N1947" s="109"/>
      <c r="O1947" s="109"/>
      <c r="P1947" s="151" t="n">
        <f aca="false">SUM(D1947:O1947)</f>
        <v>0</v>
      </c>
    </row>
    <row r="1948" customFormat="false" ht="15" hidden="false" customHeight="true" outlineLevel="0" collapsed="false">
      <c r="A1948" s="136" t="n">
        <v>799</v>
      </c>
      <c r="B1948" s="137" t="s">
        <v>998</v>
      </c>
      <c r="C1948" s="138" t="n">
        <v>11</v>
      </c>
      <c r="D1948" s="153"/>
      <c r="E1948" s="109"/>
      <c r="F1948" s="109"/>
      <c r="G1948" s="109"/>
      <c r="H1948" s="109"/>
      <c r="I1948" s="109"/>
      <c r="J1948" s="109"/>
      <c r="K1948" s="109"/>
      <c r="L1948" s="109"/>
      <c r="M1948" s="109"/>
      <c r="N1948" s="109"/>
      <c r="O1948" s="109"/>
      <c r="P1948" s="151" t="n">
        <f aca="false">SUM(D1948:O1948)</f>
        <v>0</v>
      </c>
    </row>
    <row r="1949" customFormat="false" ht="15" hidden="false" customHeight="false" outlineLevel="0" collapsed="false">
      <c r="A1949" s="136"/>
      <c r="B1949" s="137"/>
      <c r="C1949" s="138" t="n">
        <v>14</v>
      </c>
      <c r="D1949" s="153"/>
      <c r="E1949" s="109"/>
      <c r="F1949" s="109"/>
      <c r="G1949" s="109"/>
      <c r="H1949" s="109"/>
      <c r="I1949" s="109"/>
      <c r="J1949" s="109"/>
      <c r="K1949" s="109"/>
      <c r="L1949" s="109"/>
      <c r="M1949" s="109"/>
      <c r="N1949" s="109"/>
      <c r="O1949" s="109"/>
      <c r="P1949" s="151" t="n">
        <f aca="false">SUM(D1949:O1949)</f>
        <v>0</v>
      </c>
    </row>
    <row r="1950" customFormat="false" ht="15" hidden="false" customHeight="false" outlineLevel="0" collapsed="false">
      <c r="A1950" s="136"/>
      <c r="B1950" s="137"/>
      <c r="C1950" s="138" t="n">
        <v>15</v>
      </c>
      <c r="D1950" s="153"/>
      <c r="E1950" s="109"/>
      <c r="F1950" s="109"/>
      <c r="G1950" s="109"/>
      <c r="H1950" s="109"/>
      <c r="I1950" s="109"/>
      <c r="J1950" s="109"/>
      <c r="K1950" s="109"/>
      <c r="L1950" s="109"/>
      <c r="M1950" s="109"/>
      <c r="N1950" s="109"/>
      <c r="O1950" s="109"/>
      <c r="P1950" s="151" t="n">
        <f aca="false">SUM(D1950:O1950)</f>
        <v>0</v>
      </c>
    </row>
    <row r="1951" customFormat="false" ht="15" hidden="false" customHeight="false" outlineLevel="0" collapsed="false">
      <c r="A1951" s="136"/>
      <c r="B1951" s="137"/>
      <c r="C1951" s="138" t="n">
        <v>16</v>
      </c>
      <c r="D1951" s="153"/>
      <c r="E1951" s="109"/>
      <c r="F1951" s="109"/>
      <c r="G1951" s="109"/>
      <c r="H1951" s="109"/>
      <c r="I1951" s="109"/>
      <c r="J1951" s="109"/>
      <c r="K1951" s="109"/>
      <c r="L1951" s="109"/>
      <c r="M1951" s="109"/>
      <c r="N1951" s="109"/>
      <c r="O1951" s="109"/>
      <c r="P1951" s="151" t="n">
        <f aca="false">SUM(D1951:O1951)</f>
        <v>0</v>
      </c>
    </row>
    <row r="1952" customFormat="false" ht="15" hidden="false" customHeight="false" outlineLevel="0" collapsed="false">
      <c r="A1952" s="136"/>
      <c r="B1952" s="137"/>
      <c r="C1952" s="138" t="n">
        <v>17</v>
      </c>
      <c r="D1952" s="153"/>
      <c r="E1952" s="109"/>
      <c r="F1952" s="109"/>
      <c r="G1952" s="109"/>
      <c r="H1952" s="109"/>
      <c r="I1952" s="109"/>
      <c r="J1952" s="109"/>
      <c r="K1952" s="109"/>
      <c r="L1952" s="109"/>
      <c r="M1952" s="109"/>
      <c r="N1952" s="109"/>
      <c r="O1952" s="109"/>
      <c r="P1952" s="151" t="n">
        <f aca="false">SUM(D1952:O1952)</f>
        <v>0</v>
      </c>
    </row>
    <row r="1953" customFormat="false" ht="15" hidden="false" customHeight="false" outlineLevel="0" collapsed="false">
      <c r="A1953" s="136"/>
      <c r="B1953" s="137"/>
      <c r="C1953" s="138" t="n">
        <v>25</v>
      </c>
      <c r="D1953" s="153"/>
      <c r="E1953" s="109"/>
      <c r="F1953" s="109"/>
      <c r="G1953" s="109"/>
      <c r="H1953" s="109"/>
      <c r="I1953" s="109"/>
      <c r="J1953" s="109"/>
      <c r="K1953" s="109"/>
      <c r="L1953" s="109"/>
      <c r="M1953" s="109"/>
      <c r="N1953" s="109"/>
      <c r="O1953" s="109"/>
      <c r="P1953" s="151" t="n">
        <f aca="false">SUM(D1953:O1953)</f>
        <v>0</v>
      </c>
    </row>
    <row r="1954" customFormat="false" ht="15" hidden="false" customHeight="false" outlineLevel="0" collapsed="false">
      <c r="A1954" s="136"/>
      <c r="B1954" s="137"/>
      <c r="C1954" s="138" t="n">
        <v>26</v>
      </c>
      <c r="D1954" s="153"/>
      <c r="E1954" s="109"/>
      <c r="F1954" s="109"/>
      <c r="G1954" s="109"/>
      <c r="H1954" s="109"/>
      <c r="I1954" s="109"/>
      <c r="J1954" s="109"/>
      <c r="K1954" s="109"/>
      <c r="L1954" s="109"/>
      <c r="M1954" s="109"/>
      <c r="N1954" s="109"/>
      <c r="O1954" s="109"/>
      <c r="P1954" s="151" t="n">
        <f aca="false">SUM(D1954:O1954)</f>
        <v>0</v>
      </c>
    </row>
    <row r="1955" customFormat="false" ht="15" hidden="false" customHeight="false" outlineLevel="0" collapsed="false">
      <c r="A1955" s="136"/>
      <c r="B1955" s="137"/>
      <c r="C1955" s="138" t="n">
        <v>27</v>
      </c>
      <c r="D1955" s="153"/>
      <c r="E1955" s="109"/>
      <c r="F1955" s="109"/>
      <c r="G1955" s="109"/>
      <c r="H1955" s="109"/>
      <c r="I1955" s="109"/>
      <c r="J1955" s="109"/>
      <c r="K1955" s="109"/>
      <c r="L1955" s="109"/>
      <c r="M1955" s="109"/>
      <c r="N1955" s="109"/>
      <c r="O1955" s="109"/>
      <c r="P1955" s="151" t="n">
        <f aca="false">SUM(D1955:O1955)</f>
        <v>0</v>
      </c>
    </row>
    <row r="1956" customFormat="false" ht="15" hidden="false" customHeight="true" outlineLevel="0" collapsed="false">
      <c r="A1956" s="129" t="n">
        <v>8000</v>
      </c>
      <c r="B1956" s="130" t="s">
        <v>999</v>
      </c>
      <c r="C1956" s="130"/>
      <c r="D1956" s="131" t="n">
        <f aca="false">D1957+D1972+D1978</f>
        <v>0</v>
      </c>
      <c r="E1956" s="132" t="n">
        <f aca="false">E1957+E1972+E1978</f>
        <v>0</v>
      </c>
      <c r="F1956" s="132" t="n">
        <f aca="false">F1957+F1972+F1978</f>
        <v>0</v>
      </c>
      <c r="G1956" s="132" t="n">
        <f aca="false">G1957+G1972+G1978</f>
        <v>0</v>
      </c>
      <c r="H1956" s="132" t="n">
        <f aca="false">H1957+H1972+H1978</f>
        <v>0</v>
      </c>
      <c r="I1956" s="132" t="n">
        <f aca="false">I1957+I1972+I1978</f>
        <v>0</v>
      </c>
      <c r="J1956" s="132" t="n">
        <f aca="false">J1957+J1972+J1978</f>
        <v>0</v>
      </c>
      <c r="K1956" s="132" t="n">
        <f aca="false">K1957+K1972+K1978</f>
        <v>0</v>
      </c>
      <c r="L1956" s="132" t="n">
        <f aca="false">L1957+L1972+L1978</f>
        <v>0</v>
      </c>
      <c r="M1956" s="132" t="n">
        <f aca="false">M1957+M1972+M1978</f>
        <v>0</v>
      </c>
      <c r="N1956" s="132" t="n">
        <f aca="false">N1957+N1972+N1978</f>
        <v>0</v>
      </c>
      <c r="O1956" s="132" t="n">
        <f aca="false">O1957+O1972+O1978</f>
        <v>0</v>
      </c>
      <c r="P1956" s="132" t="n">
        <f aca="false">P1957+P1972+P1978</f>
        <v>0</v>
      </c>
    </row>
    <row r="1957" customFormat="false" ht="15" hidden="false" customHeight="true" outlineLevel="0" collapsed="false">
      <c r="A1957" s="133" t="n">
        <v>8100</v>
      </c>
      <c r="B1957" s="134" t="s">
        <v>1000</v>
      </c>
      <c r="C1957" s="134"/>
      <c r="D1957" s="135" t="n">
        <f aca="false">SUM(D1958:D1971)</f>
        <v>0</v>
      </c>
      <c r="E1957" s="135" t="n">
        <f aca="false">SUM(E1958:E1971)</f>
        <v>0</v>
      </c>
      <c r="F1957" s="135" t="n">
        <f aca="false">SUM(F1958:F1971)</f>
        <v>0</v>
      </c>
      <c r="G1957" s="135" t="n">
        <f aca="false">SUM(G1958:G1971)</f>
        <v>0</v>
      </c>
      <c r="H1957" s="135" t="n">
        <f aca="false">SUM(H1958:H1971)</f>
        <v>0</v>
      </c>
      <c r="I1957" s="135" t="n">
        <f aca="false">SUM(I1958:I1971)</f>
        <v>0</v>
      </c>
      <c r="J1957" s="135" t="n">
        <f aca="false">SUM(J1958:J1971)</f>
        <v>0</v>
      </c>
      <c r="K1957" s="135" t="n">
        <f aca="false">SUM(K1958:K1971)</f>
        <v>0</v>
      </c>
      <c r="L1957" s="135" t="n">
        <f aca="false">SUM(L1958:L1971)</f>
        <v>0</v>
      </c>
      <c r="M1957" s="135" t="n">
        <f aca="false">SUM(M1958:M1971)</f>
        <v>0</v>
      </c>
      <c r="N1957" s="135" t="n">
        <f aca="false">SUM(N1958:N1971)</f>
        <v>0</v>
      </c>
      <c r="O1957" s="135" t="n">
        <f aca="false">SUM(O1958:O1971)</f>
        <v>0</v>
      </c>
      <c r="P1957" s="135" t="n">
        <f aca="false">SUM(P1958:P1971)</f>
        <v>0</v>
      </c>
    </row>
    <row r="1958" customFormat="false" ht="15" hidden="false" customHeight="false" outlineLevel="0" collapsed="false">
      <c r="A1958" s="136" t="n">
        <v>811</v>
      </c>
      <c r="B1958" s="141" t="s">
        <v>1001</v>
      </c>
      <c r="C1958" s="142"/>
      <c r="D1958" s="142"/>
      <c r="E1958" s="142"/>
      <c r="F1958" s="142"/>
      <c r="G1958" s="142"/>
      <c r="H1958" s="142"/>
      <c r="I1958" s="142"/>
      <c r="J1958" s="142"/>
      <c r="K1958" s="142"/>
      <c r="L1958" s="142"/>
      <c r="M1958" s="142"/>
      <c r="N1958" s="142"/>
      <c r="O1958" s="142"/>
      <c r="P1958" s="140" t="n">
        <f aca="false">SUM(D1958:O1958)</f>
        <v>0</v>
      </c>
    </row>
    <row r="1959" customFormat="false" ht="15" hidden="false" customHeight="false" outlineLevel="0" collapsed="false">
      <c r="A1959" s="136" t="n">
        <v>812</v>
      </c>
      <c r="B1959" s="141" t="s">
        <v>1002</v>
      </c>
      <c r="C1959" s="142"/>
      <c r="D1959" s="142"/>
      <c r="E1959" s="142"/>
      <c r="F1959" s="142"/>
      <c r="G1959" s="142"/>
      <c r="H1959" s="142"/>
      <c r="I1959" s="142"/>
      <c r="J1959" s="142"/>
      <c r="K1959" s="142"/>
      <c r="L1959" s="142"/>
      <c r="M1959" s="142"/>
      <c r="N1959" s="142"/>
      <c r="O1959" s="142"/>
      <c r="P1959" s="140" t="n">
        <f aca="false">SUM(D1959:O1959)</f>
        <v>0</v>
      </c>
    </row>
    <row r="1960" customFormat="false" ht="15" hidden="false" customHeight="false" outlineLevel="0" collapsed="false">
      <c r="A1960" s="136" t="n">
        <v>813</v>
      </c>
      <c r="B1960" s="141" t="s">
        <v>1003</v>
      </c>
      <c r="C1960" s="142"/>
      <c r="D1960" s="142"/>
      <c r="E1960" s="142"/>
      <c r="F1960" s="142"/>
      <c r="G1960" s="142"/>
      <c r="H1960" s="142"/>
      <c r="I1960" s="142"/>
      <c r="J1960" s="142"/>
      <c r="K1960" s="142"/>
      <c r="L1960" s="142"/>
      <c r="M1960" s="142"/>
      <c r="N1960" s="142"/>
      <c r="O1960" s="142"/>
      <c r="P1960" s="140" t="n">
        <f aca="false">SUM(D1960:O1960)</f>
        <v>0</v>
      </c>
    </row>
    <row r="1961" customFormat="false" ht="15" hidden="false" customHeight="false" outlineLevel="0" collapsed="false">
      <c r="A1961" s="136" t="n">
        <v>814</v>
      </c>
      <c r="B1961" s="141" t="s">
        <v>1004</v>
      </c>
      <c r="C1961" s="142"/>
      <c r="D1961" s="142"/>
      <c r="E1961" s="142"/>
      <c r="F1961" s="142"/>
      <c r="G1961" s="142"/>
      <c r="H1961" s="142"/>
      <c r="I1961" s="142"/>
      <c r="J1961" s="142"/>
      <c r="K1961" s="142"/>
      <c r="L1961" s="142"/>
      <c r="M1961" s="142"/>
      <c r="N1961" s="142"/>
      <c r="O1961" s="142"/>
      <c r="P1961" s="140" t="n">
        <f aca="false">SUM(D1961:O1961)</f>
        <v>0</v>
      </c>
    </row>
    <row r="1962" customFormat="false" ht="15" hidden="false" customHeight="false" outlineLevel="0" collapsed="false">
      <c r="A1962" s="136" t="n">
        <v>815</v>
      </c>
      <c r="B1962" s="141" t="s">
        <v>1005</v>
      </c>
      <c r="C1962" s="142"/>
      <c r="D1962" s="142"/>
      <c r="E1962" s="142"/>
      <c r="F1962" s="142"/>
      <c r="G1962" s="142"/>
      <c r="H1962" s="142"/>
      <c r="I1962" s="142"/>
      <c r="J1962" s="142"/>
      <c r="K1962" s="142"/>
      <c r="L1962" s="142"/>
      <c r="M1962" s="142"/>
      <c r="N1962" s="142"/>
      <c r="O1962" s="142"/>
      <c r="P1962" s="140" t="n">
        <f aca="false">SUM(D1962:O1962)</f>
        <v>0</v>
      </c>
    </row>
    <row r="1963" customFormat="false" ht="15" hidden="false" customHeight="true" outlineLevel="0" collapsed="false">
      <c r="A1963" s="136" t="n">
        <v>816</v>
      </c>
      <c r="B1963" s="137" t="s">
        <v>1006</v>
      </c>
      <c r="C1963" s="138" t="n">
        <v>11</v>
      </c>
      <c r="D1963" s="153"/>
      <c r="E1963" s="109"/>
      <c r="F1963" s="109"/>
      <c r="G1963" s="109"/>
      <c r="H1963" s="109"/>
      <c r="I1963" s="109"/>
      <c r="J1963" s="109"/>
      <c r="K1963" s="109"/>
      <c r="L1963" s="109"/>
      <c r="M1963" s="109"/>
      <c r="N1963" s="109"/>
      <c r="O1963" s="109"/>
      <c r="P1963" s="151" t="n">
        <f aca="false">SUM(D1963:O1963)</f>
        <v>0</v>
      </c>
    </row>
    <row r="1964" customFormat="false" ht="15" hidden="false" customHeight="false" outlineLevel="0" collapsed="false">
      <c r="A1964" s="136"/>
      <c r="B1964" s="137"/>
      <c r="C1964" s="138" t="n">
        <v>12</v>
      </c>
      <c r="D1964" s="153"/>
      <c r="E1964" s="109"/>
      <c r="F1964" s="109"/>
      <c r="G1964" s="109"/>
      <c r="H1964" s="109"/>
      <c r="I1964" s="109"/>
      <c r="J1964" s="109"/>
      <c r="K1964" s="109"/>
      <c r="L1964" s="109"/>
      <c r="M1964" s="109"/>
      <c r="N1964" s="109"/>
      <c r="O1964" s="109"/>
      <c r="P1964" s="151" t="n">
        <f aca="false">SUM(D1964:O1964)</f>
        <v>0</v>
      </c>
    </row>
    <row r="1965" customFormat="false" ht="15" hidden="false" customHeight="false" outlineLevel="0" collapsed="false">
      <c r="A1965" s="136"/>
      <c r="B1965" s="137"/>
      <c r="C1965" s="138" t="n">
        <v>14</v>
      </c>
      <c r="D1965" s="153"/>
      <c r="E1965" s="109"/>
      <c r="F1965" s="109"/>
      <c r="G1965" s="109"/>
      <c r="H1965" s="109"/>
      <c r="I1965" s="109"/>
      <c r="J1965" s="109"/>
      <c r="K1965" s="109"/>
      <c r="L1965" s="109"/>
      <c r="M1965" s="109"/>
      <c r="N1965" s="109"/>
      <c r="O1965" s="109"/>
      <c r="P1965" s="151" t="n">
        <f aca="false">SUM(D1965:O1965)</f>
        <v>0</v>
      </c>
    </row>
    <row r="1966" customFormat="false" ht="15" hidden="false" customHeight="false" outlineLevel="0" collapsed="false">
      <c r="A1966" s="136"/>
      <c r="B1966" s="137"/>
      <c r="C1966" s="138" t="n">
        <v>15</v>
      </c>
      <c r="D1966" s="153"/>
      <c r="E1966" s="109"/>
      <c r="F1966" s="109"/>
      <c r="G1966" s="109"/>
      <c r="H1966" s="109"/>
      <c r="I1966" s="109"/>
      <c r="J1966" s="109"/>
      <c r="K1966" s="109"/>
      <c r="L1966" s="109"/>
      <c r="M1966" s="109"/>
      <c r="N1966" s="109"/>
      <c r="O1966" s="109"/>
      <c r="P1966" s="151" t="n">
        <f aca="false">SUM(D1966:O1966)</f>
        <v>0</v>
      </c>
    </row>
    <row r="1967" customFormat="false" ht="15" hidden="false" customHeight="false" outlineLevel="0" collapsed="false">
      <c r="A1967" s="136"/>
      <c r="B1967" s="137"/>
      <c r="C1967" s="138" t="n">
        <v>16</v>
      </c>
      <c r="D1967" s="153"/>
      <c r="E1967" s="109"/>
      <c r="F1967" s="109"/>
      <c r="G1967" s="109"/>
      <c r="H1967" s="109"/>
      <c r="I1967" s="109"/>
      <c r="J1967" s="109"/>
      <c r="K1967" s="109"/>
      <c r="L1967" s="109"/>
      <c r="M1967" s="109"/>
      <c r="N1967" s="109"/>
      <c r="O1967" s="109"/>
      <c r="P1967" s="151" t="n">
        <f aca="false">SUM(D1967:O1967)</f>
        <v>0</v>
      </c>
    </row>
    <row r="1968" customFormat="false" ht="15" hidden="false" customHeight="false" outlineLevel="0" collapsed="false">
      <c r="A1968" s="136"/>
      <c r="B1968" s="137"/>
      <c r="C1968" s="138" t="n">
        <v>17</v>
      </c>
      <c r="D1968" s="153"/>
      <c r="E1968" s="109"/>
      <c r="F1968" s="109"/>
      <c r="G1968" s="109"/>
      <c r="H1968" s="109"/>
      <c r="I1968" s="109"/>
      <c r="J1968" s="109"/>
      <c r="K1968" s="109"/>
      <c r="L1968" s="109"/>
      <c r="M1968" s="109"/>
      <c r="N1968" s="109"/>
      <c r="O1968" s="109"/>
      <c r="P1968" s="151" t="n">
        <f aca="false">SUM(D1968:O1968)</f>
        <v>0</v>
      </c>
    </row>
    <row r="1969" customFormat="false" ht="15" hidden="false" customHeight="false" outlineLevel="0" collapsed="false">
      <c r="A1969" s="136"/>
      <c r="B1969" s="137"/>
      <c r="C1969" s="138" t="n">
        <v>25</v>
      </c>
      <c r="D1969" s="153"/>
      <c r="E1969" s="109"/>
      <c r="F1969" s="109"/>
      <c r="G1969" s="109"/>
      <c r="H1969" s="109"/>
      <c r="I1969" s="109"/>
      <c r="J1969" s="109"/>
      <c r="K1969" s="109"/>
      <c r="L1969" s="109"/>
      <c r="M1969" s="109"/>
      <c r="N1969" s="109"/>
      <c r="O1969" s="109"/>
      <c r="P1969" s="151" t="n">
        <f aca="false">SUM(D1969:O1969)</f>
        <v>0</v>
      </c>
    </row>
    <row r="1970" customFormat="false" ht="15" hidden="false" customHeight="false" outlineLevel="0" collapsed="false">
      <c r="A1970" s="136"/>
      <c r="B1970" s="137"/>
      <c r="C1970" s="138" t="n">
        <v>26</v>
      </c>
      <c r="D1970" s="153"/>
      <c r="E1970" s="109"/>
      <c r="F1970" s="109"/>
      <c r="G1970" s="109"/>
      <c r="H1970" s="109"/>
      <c r="I1970" s="109"/>
      <c r="J1970" s="109"/>
      <c r="K1970" s="109"/>
      <c r="L1970" s="109"/>
      <c r="M1970" s="109"/>
      <c r="N1970" s="109"/>
      <c r="O1970" s="109"/>
      <c r="P1970" s="151" t="n">
        <f aca="false">SUM(D1970:O1970)</f>
        <v>0</v>
      </c>
    </row>
    <row r="1971" customFormat="false" ht="15" hidden="false" customHeight="false" outlineLevel="0" collapsed="false">
      <c r="A1971" s="136"/>
      <c r="B1971" s="137"/>
      <c r="C1971" s="138" t="n">
        <v>27</v>
      </c>
      <c r="D1971" s="153"/>
      <c r="E1971" s="109"/>
      <c r="F1971" s="109"/>
      <c r="G1971" s="109"/>
      <c r="H1971" s="109"/>
      <c r="I1971" s="109"/>
      <c r="J1971" s="109"/>
      <c r="K1971" s="109"/>
      <c r="L1971" s="109"/>
      <c r="M1971" s="109"/>
      <c r="N1971" s="109"/>
      <c r="O1971" s="109"/>
      <c r="P1971" s="151" t="n">
        <f aca="false">SUM(D1971:O1971)</f>
        <v>0</v>
      </c>
    </row>
    <row r="1972" customFormat="false" ht="15" hidden="false" customHeight="true" outlineLevel="0" collapsed="false">
      <c r="A1972" s="133" t="n">
        <v>8300</v>
      </c>
      <c r="B1972" s="134" t="s">
        <v>1007</v>
      </c>
      <c r="C1972" s="134"/>
      <c r="D1972" s="135" t="n">
        <f aca="false">SUM(D1973:D1977)</f>
        <v>0</v>
      </c>
      <c r="E1972" s="143" t="n">
        <f aca="false">SUM(E1973:E1977)</f>
        <v>0</v>
      </c>
      <c r="F1972" s="143" t="n">
        <f aca="false">SUM(F1973:F1977)</f>
        <v>0</v>
      </c>
      <c r="G1972" s="143" t="n">
        <f aca="false">SUM(G1973:G1977)</f>
        <v>0</v>
      </c>
      <c r="H1972" s="143" t="n">
        <f aca="false">SUM(H1973:H1977)</f>
        <v>0</v>
      </c>
      <c r="I1972" s="143" t="n">
        <f aca="false">SUM(I1973:I1977)</f>
        <v>0</v>
      </c>
      <c r="J1972" s="143" t="n">
        <f aca="false">SUM(J1973:J1977)</f>
        <v>0</v>
      </c>
      <c r="K1972" s="143" t="n">
        <f aca="false">SUM(K1973:K1977)</f>
        <v>0</v>
      </c>
      <c r="L1972" s="143" t="n">
        <f aca="false">SUM(L1973:L1977)</f>
        <v>0</v>
      </c>
      <c r="M1972" s="143" t="n">
        <f aca="false">SUM(M1973:M1977)</f>
        <v>0</v>
      </c>
      <c r="N1972" s="143" t="n">
        <f aca="false">SUM(N1973:N1977)</f>
        <v>0</v>
      </c>
      <c r="O1972" s="143" t="n">
        <f aca="false">SUM(O1973:O1977)</f>
        <v>0</v>
      </c>
      <c r="P1972" s="143" t="n">
        <f aca="false">SUM(P1973:P1977)</f>
        <v>0</v>
      </c>
    </row>
    <row r="1973" customFormat="false" ht="15" hidden="false" customHeight="false" outlineLevel="0" collapsed="false">
      <c r="A1973" s="136" t="n">
        <v>831</v>
      </c>
      <c r="B1973" s="141" t="s">
        <v>1008</v>
      </c>
      <c r="C1973" s="142"/>
      <c r="D1973" s="142"/>
      <c r="E1973" s="142"/>
      <c r="F1973" s="142"/>
      <c r="G1973" s="142"/>
      <c r="H1973" s="142"/>
      <c r="I1973" s="142"/>
      <c r="J1973" s="142"/>
      <c r="K1973" s="142"/>
      <c r="L1973" s="142"/>
      <c r="M1973" s="142"/>
      <c r="N1973" s="142"/>
      <c r="O1973" s="142"/>
      <c r="P1973" s="140" t="n">
        <f aca="false">SUM(D1973:O1973)</f>
        <v>0</v>
      </c>
    </row>
    <row r="1974" customFormat="false" ht="15" hidden="false" customHeight="false" outlineLevel="0" collapsed="false">
      <c r="A1974" s="136" t="n">
        <v>832</v>
      </c>
      <c r="B1974" s="141" t="s">
        <v>1009</v>
      </c>
      <c r="C1974" s="142"/>
      <c r="D1974" s="142"/>
      <c r="E1974" s="142"/>
      <c r="F1974" s="142"/>
      <c r="G1974" s="142"/>
      <c r="H1974" s="142"/>
      <c r="I1974" s="142"/>
      <c r="J1974" s="142"/>
      <c r="K1974" s="142"/>
      <c r="L1974" s="142"/>
      <c r="M1974" s="142"/>
      <c r="N1974" s="142"/>
      <c r="O1974" s="142"/>
      <c r="P1974" s="140" t="n">
        <f aca="false">SUM(D1974:O1974)</f>
        <v>0</v>
      </c>
    </row>
    <row r="1975" customFormat="false" ht="15" hidden="false" customHeight="false" outlineLevel="0" collapsed="false">
      <c r="A1975" s="136" t="n">
        <v>833</v>
      </c>
      <c r="B1975" s="141" t="s">
        <v>1010</v>
      </c>
      <c r="C1975" s="142"/>
      <c r="D1975" s="142"/>
      <c r="E1975" s="142"/>
      <c r="F1975" s="142"/>
      <c r="G1975" s="142"/>
      <c r="H1975" s="142"/>
      <c r="I1975" s="142"/>
      <c r="J1975" s="142"/>
      <c r="K1975" s="142"/>
      <c r="L1975" s="142"/>
      <c r="M1975" s="142"/>
      <c r="N1975" s="142"/>
      <c r="O1975" s="142"/>
      <c r="P1975" s="140" t="n">
        <f aca="false">SUM(D1975:O1975)</f>
        <v>0</v>
      </c>
    </row>
    <row r="1976" customFormat="false" ht="15" hidden="false" customHeight="true" outlineLevel="0" collapsed="false">
      <c r="A1976" s="136" t="n">
        <v>834</v>
      </c>
      <c r="B1976" s="141" t="s">
        <v>1011</v>
      </c>
      <c r="C1976" s="142"/>
      <c r="D1976" s="142"/>
      <c r="E1976" s="142"/>
      <c r="F1976" s="142"/>
      <c r="G1976" s="142"/>
      <c r="H1976" s="142"/>
      <c r="I1976" s="142"/>
      <c r="J1976" s="142"/>
      <c r="K1976" s="142"/>
      <c r="L1976" s="142"/>
      <c r="M1976" s="142"/>
      <c r="N1976" s="142"/>
      <c r="O1976" s="142"/>
      <c r="P1976" s="140" t="n">
        <f aca="false">SUM(D1976:O1976)</f>
        <v>0</v>
      </c>
    </row>
    <row r="1977" customFormat="false" ht="30" hidden="false" customHeight="false" outlineLevel="0" collapsed="false">
      <c r="A1977" s="136" t="n">
        <v>835</v>
      </c>
      <c r="B1977" s="141" t="s">
        <v>1012</v>
      </c>
      <c r="C1977" s="142"/>
      <c r="D1977" s="142"/>
      <c r="E1977" s="142"/>
      <c r="F1977" s="142"/>
      <c r="G1977" s="142"/>
      <c r="H1977" s="142"/>
      <c r="I1977" s="142"/>
      <c r="J1977" s="142"/>
      <c r="K1977" s="142"/>
      <c r="L1977" s="142"/>
      <c r="M1977" s="142"/>
      <c r="N1977" s="142"/>
      <c r="O1977" s="142"/>
      <c r="P1977" s="140" t="n">
        <f aca="false">SUM(D1977:O1977)</f>
        <v>0</v>
      </c>
    </row>
    <row r="1978" customFormat="false" ht="15" hidden="false" customHeight="true" outlineLevel="0" collapsed="false">
      <c r="A1978" s="133" t="n">
        <v>8500</v>
      </c>
      <c r="B1978" s="134" t="s">
        <v>1013</v>
      </c>
      <c r="C1978" s="134"/>
      <c r="D1978" s="135" t="n">
        <f aca="false">SUM(D1979:D2005)</f>
        <v>0</v>
      </c>
      <c r="E1978" s="135" t="n">
        <f aca="false">SUM(E1979:E2005)</f>
        <v>0</v>
      </c>
      <c r="F1978" s="135" t="n">
        <f aca="false">SUM(F1979:F2005)</f>
        <v>0</v>
      </c>
      <c r="G1978" s="135" t="n">
        <f aca="false">SUM(G1979:G2005)</f>
        <v>0</v>
      </c>
      <c r="H1978" s="135" t="n">
        <f aca="false">SUM(H1979:H2005)</f>
        <v>0</v>
      </c>
      <c r="I1978" s="135" t="n">
        <f aca="false">SUM(I1979:I2005)</f>
        <v>0</v>
      </c>
      <c r="J1978" s="135" t="n">
        <f aca="false">SUM(J1979:J2005)</f>
        <v>0</v>
      </c>
      <c r="K1978" s="135" t="n">
        <f aca="false">SUM(K1979:K2005)</f>
        <v>0</v>
      </c>
      <c r="L1978" s="135" t="n">
        <f aca="false">SUM(L1979:L2005)</f>
        <v>0</v>
      </c>
      <c r="M1978" s="135" t="n">
        <f aca="false">SUM(M1979:M2005)</f>
        <v>0</v>
      </c>
      <c r="N1978" s="135" t="n">
        <f aca="false">SUM(N1979:N2005)</f>
        <v>0</v>
      </c>
      <c r="O1978" s="135" t="n">
        <f aca="false">SUM(O1979:O2005)</f>
        <v>0</v>
      </c>
      <c r="P1978" s="135" t="n">
        <f aca="false">SUM(P1979:P2005)</f>
        <v>0</v>
      </c>
    </row>
    <row r="1979" customFormat="false" ht="15" hidden="false" customHeight="true" outlineLevel="0" collapsed="false">
      <c r="A1979" s="136" t="n">
        <v>851</v>
      </c>
      <c r="B1979" s="137" t="s">
        <v>1014</v>
      </c>
      <c r="C1979" s="138" t="n">
        <v>11</v>
      </c>
      <c r="D1979" s="153"/>
      <c r="E1979" s="109"/>
      <c r="F1979" s="109"/>
      <c r="G1979" s="109"/>
      <c r="H1979" s="109"/>
      <c r="I1979" s="109"/>
      <c r="J1979" s="109"/>
      <c r="K1979" s="109"/>
      <c r="L1979" s="109"/>
      <c r="M1979" s="109"/>
      <c r="N1979" s="109"/>
      <c r="O1979" s="109"/>
      <c r="P1979" s="151" t="n">
        <f aca="false">SUM(D1979:O1979)</f>
        <v>0</v>
      </c>
    </row>
    <row r="1980" customFormat="false" ht="15" hidden="false" customHeight="false" outlineLevel="0" collapsed="false">
      <c r="A1980" s="136"/>
      <c r="B1980" s="137"/>
      <c r="C1980" s="138" t="n">
        <v>12</v>
      </c>
      <c r="D1980" s="153"/>
      <c r="E1980" s="109"/>
      <c r="F1980" s="109"/>
      <c r="G1980" s="109"/>
      <c r="H1980" s="109"/>
      <c r="I1980" s="109"/>
      <c r="J1980" s="109"/>
      <c r="K1980" s="109"/>
      <c r="L1980" s="109"/>
      <c r="M1980" s="109"/>
      <c r="N1980" s="109"/>
      <c r="O1980" s="109"/>
      <c r="P1980" s="151" t="n">
        <f aca="false">SUM(D1980:O1980)</f>
        <v>0</v>
      </c>
    </row>
    <row r="1981" customFormat="false" ht="15" hidden="false" customHeight="false" outlineLevel="0" collapsed="false">
      <c r="A1981" s="136"/>
      <c r="B1981" s="137"/>
      <c r="C1981" s="138" t="n">
        <v>14</v>
      </c>
      <c r="D1981" s="153"/>
      <c r="E1981" s="109"/>
      <c r="F1981" s="109"/>
      <c r="G1981" s="109"/>
      <c r="H1981" s="109"/>
      <c r="I1981" s="109"/>
      <c r="J1981" s="109"/>
      <c r="K1981" s="109"/>
      <c r="L1981" s="109"/>
      <c r="M1981" s="109"/>
      <c r="N1981" s="109"/>
      <c r="O1981" s="109"/>
      <c r="P1981" s="151" t="n">
        <f aca="false">SUM(D1981:O1981)</f>
        <v>0</v>
      </c>
    </row>
    <row r="1982" customFormat="false" ht="15" hidden="false" customHeight="false" outlineLevel="0" collapsed="false">
      <c r="A1982" s="136"/>
      <c r="B1982" s="137"/>
      <c r="C1982" s="138" t="n">
        <v>15</v>
      </c>
      <c r="D1982" s="153"/>
      <c r="E1982" s="109"/>
      <c r="F1982" s="109"/>
      <c r="G1982" s="109"/>
      <c r="H1982" s="109"/>
      <c r="I1982" s="109"/>
      <c r="J1982" s="109"/>
      <c r="K1982" s="109"/>
      <c r="L1982" s="109"/>
      <c r="M1982" s="109"/>
      <c r="N1982" s="109"/>
      <c r="O1982" s="109"/>
      <c r="P1982" s="151" t="n">
        <f aca="false">SUM(D1982:O1982)</f>
        <v>0</v>
      </c>
    </row>
    <row r="1983" customFormat="false" ht="15" hidden="false" customHeight="false" outlineLevel="0" collapsed="false">
      <c r="A1983" s="136"/>
      <c r="B1983" s="137"/>
      <c r="C1983" s="138" t="n">
        <v>16</v>
      </c>
      <c r="D1983" s="153"/>
      <c r="E1983" s="109"/>
      <c r="F1983" s="109"/>
      <c r="G1983" s="109"/>
      <c r="H1983" s="109"/>
      <c r="I1983" s="109"/>
      <c r="J1983" s="109"/>
      <c r="K1983" s="109"/>
      <c r="L1983" s="109"/>
      <c r="M1983" s="109"/>
      <c r="N1983" s="109"/>
      <c r="O1983" s="109"/>
      <c r="P1983" s="151" t="n">
        <f aca="false">SUM(D1983:O1983)</f>
        <v>0</v>
      </c>
    </row>
    <row r="1984" customFormat="false" ht="15" hidden="false" customHeight="false" outlineLevel="0" collapsed="false">
      <c r="A1984" s="136"/>
      <c r="B1984" s="137"/>
      <c r="C1984" s="138" t="n">
        <v>17</v>
      </c>
      <c r="D1984" s="153"/>
      <c r="E1984" s="109"/>
      <c r="F1984" s="109"/>
      <c r="G1984" s="109"/>
      <c r="H1984" s="109"/>
      <c r="I1984" s="109"/>
      <c r="J1984" s="109"/>
      <c r="K1984" s="109"/>
      <c r="L1984" s="109"/>
      <c r="M1984" s="109"/>
      <c r="N1984" s="109"/>
      <c r="O1984" s="109"/>
      <c r="P1984" s="151" t="n">
        <f aca="false">SUM(D1984:O1984)</f>
        <v>0</v>
      </c>
    </row>
    <row r="1985" customFormat="false" ht="15" hidden="false" customHeight="false" outlineLevel="0" collapsed="false">
      <c r="A1985" s="136"/>
      <c r="B1985" s="137"/>
      <c r="C1985" s="138" t="n">
        <v>25</v>
      </c>
      <c r="D1985" s="153"/>
      <c r="E1985" s="109"/>
      <c r="F1985" s="109"/>
      <c r="G1985" s="109"/>
      <c r="H1985" s="109"/>
      <c r="I1985" s="109"/>
      <c r="J1985" s="109"/>
      <c r="K1985" s="109"/>
      <c r="L1985" s="109"/>
      <c r="M1985" s="109"/>
      <c r="N1985" s="109"/>
      <c r="O1985" s="109"/>
      <c r="P1985" s="151" t="n">
        <f aca="false">SUM(D1985:O1985)</f>
        <v>0</v>
      </c>
    </row>
    <row r="1986" customFormat="false" ht="15" hidden="false" customHeight="false" outlineLevel="0" collapsed="false">
      <c r="A1986" s="136"/>
      <c r="B1986" s="137"/>
      <c r="C1986" s="138" t="n">
        <v>26</v>
      </c>
      <c r="D1986" s="153"/>
      <c r="E1986" s="109"/>
      <c r="F1986" s="109"/>
      <c r="G1986" s="109"/>
      <c r="H1986" s="109"/>
      <c r="I1986" s="109"/>
      <c r="J1986" s="109"/>
      <c r="K1986" s="109"/>
      <c r="L1986" s="109"/>
      <c r="M1986" s="109"/>
      <c r="N1986" s="109"/>
      <c r="O1986" s="109"/>
      <c r="P1986" s="151" t="n">
        <f aca="false">SUM(D1986:O1986)</f>
        <v>0</v>
      </c>
    </row>
    <row r="1987" customFormat="false" ht="15" hidden="false" customHeight="false" outlineLevel="0" collapsed="false">
      <c r="A1987" s="136"/>
      <c r="B1987" s="137"/>
      <c r="C1987" s="138" t="n">
        <v>27</v>
      </c>
      <c r="D1987" s="153"/>
      <c r="E1987" s="109"/>
      <c r="F1987" s="109"/>
      <c r="G1987" s="109"/>
      <c r="H1987" s="109"/>
      <c r="I1987" s="109"/>
      <c r="J1987" s="109"/>
      <c r="K1987" s="109"/>
      <c r="L1987" s="109"/>
      <c r="M1987" s="109"/>
      <c r="N1987" s="109"/>
      <c r="O1987" s="109"/>
      <c r="P1987" s="151" t="n">
        <f aca="false">SUM(D1987:O1987)</f>
        <v>0</v>
      </c>
    </row>
    <row r="1988" customFormat="false" ht="15" hidden="false" customHeight="true" outlineLevel="0" collapsed="false">
      <c r="A1988" s="136" t="n">
        <v>852</v>
      </c>
      <c r="B1988" s="137" t="s">
        <v>1015</v>
      </c>
      <c r="C1988" s="138" t="n">
        <v>11</v>
      </c>
      <c r="D1988" s="153"/>
      <c r="E1988" s="109"/>
      <c r="F1988" s="109"/>
      <c r="G1988" s="109"/>
      <c r="H1988" s="109"/>
      <c r="I1988" s="109"/>
      <c r="J1988" s="109"/>
      <c r="K1988" s="109"/>
      <c r="L1988" s="109"/>
      <c r="M1988" s="109"/>
      <c r="N1988" s="109"/>
      <c r="O1988" s="109"/>
      <c r="P1988" s="151" t="n">
        <f aca="false">SUM(D1988:O1988)</f>
        <v>0</v>
      </c>
    </row>
    <row r="1989" customFormat="false" ht="15" hidden="false" customHeight="false" outlineLevel="0" collapsed="false">
      <c r="A1989" s="136"/>
      <c r="B1989" s="137"/>
      <c r="C1989" s="138" t="n">
        <v>12</v>
      </c>
      <c r="D1989" s="153"/>
      <c r="E1989" s="109"/>
      <c r="F1989" s="109"/>
      <c r="G1989" s="109"/>
      <c r="H1989" s="109"/>
      <c r="I1989" s="109"/>
      <c r="J1989" s="109"/>
      <c r="K1989" s="109"/>
      <c r="L1989" s="109"/>
      <c r="M1989" s="109"/>
      <c r="N1989" s="109"/>
      <c r="O1989" s="109"/>
      <c r="P1989" s="151" t="n">
        <f aca="false">SUM(D1989:O1989)</f>
        <v>0</v>
      </c>
    </row>
    <row r="1990" customFormat="false" ht="15" hidden="false" customHeight="false" outlineLevel="0" collapsed="false">
      <c r="A1990" s="136"/>
      <c r="B1990" s="137"/>
      <c r="C1990" s="138" t="n">
        <v>14</v>
      </c>
      <c r="D1990" s="153"/>
      <c r="E1990" s="109"/>
      <c r="F1990" s="109"/>
      <c r="G1990" s="109"/>
      <c r="H1990" s="109"/>
      <c r="I1990" s="109"/>
      <c r="J1990" s="109"/>
      <c r="K1990" s="109"/>
      <c r="L1990" s="109"/>
      <c r="M1990" s="109"/>
      <c r="N1990" s="109"/>
      <c r="O1990" s="109"/>
      <c r="P1990" s="151" t="n">
        <f aca="false">SUM(D1990:O1990)</f>
        <v>0</v>
      </c>
    </row>
    <row r="1991" customFormat="false" ht="15" hidden="false" customHeight="false" outlineLevel="0" collapsed="false">
      <c r="A1991" s="136"/>
      <c r="B1991" s="137"/>
      <c r="C1991" s="138" t="n">
        <v>15</v>
      </c>
      <c r="D1991" s="153"/>
      <c r="E1991" s="109"/>
      <c r="F1991" s="109"/>
      <c r="G1991" s="109"/>
      <c r="H1991" s="109"/>
      <c r="I1991" s="109"/>
      <c r="J1991" s="109"/>
      <c r="K1991" s="109"/>
      <c r="L1991" s="109"/>
      <c r="M1991" s="109"/>
      <c r="N1991" s="109"/>
      <c r="O1991" s="109"/>
      <c r="P1991" s="151" t="n">
        <f aca="false">SUM(D1991:O1991)</f>
        <v>0</v>
      </c>
    </row>
    <row r="1992" customFormat="false" ht="15" hidden="false" customHeight="false" outlineLevel="0" collapsed="false">
      <c r="A1992" s="136"/>
      <c r="B1992" s="137"/>
      <c r="C1992" s="138" t="n">
        <v>16</v>
      </c>
      <c r="D1992" s="153"/>
      <c r="E1992" s="109"/>
      <c r="F1992" s="109"/>
      <c r="G1992" s="109"/>
      <c r="H1992" s="109"/>
      <c r="I1992" s="109"/>
      <c r="J1992" s="109"/>
      <c r="K1992" s="109"/>
      <c r="L1992" s="109"/>
      <c r="M1992" s="109"/>
      <c r="N1992" s="109"/>
      <c r="O1992" s="109"/>
      <c r="P1992" s="151" t="n">
        <f aca="false">SUM(D1992:O1992)</f>
        <v>0</v>
      </c>
    </row>
    <row r="1993" customFormat="false" ht="15" hidden="false" customHeight="false" outlineLevel="0" collapsed="false">
      <c r="A1993" s="136"/>
      <c r="B1993" s="137"/>
      <c r="C1993" s="138" t="n">
        <v>17</v>
      </c>
      <c r="D1993" s="153"/>
      <c r="E1993" s="109"/>
      <c r="F1993" s="109"/>
      <c r="G1993" s="109"/>
      <c r="H1993" s="109"/>
      <c r="I1993" s="109"/>
      <c r="J1993" s="109"/>
      <c r="K1993" s="109"/>
      <c r="L1993" s="109"/>
      <c r="M1993" s="109"/>
      <c r="N1993" s="109"/>
      <c r="O1993" s="109"/>
      <c r="P1993" s="151" t="n">
        <f aca="false">SUM(D1993:O1993)</f>
        <v>0</v>
      </c>
    </row>
    <row r="1994" customFormat="false" ht="15" hidden="false" customHeight="false" outlineLevel="0" collapsed="false">
      <c r="A1994" s="136"/>
      <c r="B1994" s="137"/>
      <c r="C1994" s="138" t="n">
        <v>25</v>
      </c>
      <c r="D1994" s="153"/>
      <c r="E1994" s="109"/>
      <c r="F1994" s="109"/>
      <c r="G1994" s="109"/>
      <c r="H1994" s="109"/>
      <c r="I1994" s="109"/>
      <c r="J1994" s="109"/>
      <c r="K1994" s="109"/>
      <c r="L1994" s="109"/>
      <c r="M1994" s="109"/>
      <c r="N1994" s="109"/>
      <c r="O1994" s="109"/>
      <c r="P1994" s="151" t="n">
        <f aca="false">SUM(D1994:O1994)</f>
        <v>0</v>
      </c>
    </row>
    <row r="1995" customFormat="false" ht="15" hidden="false" customHeight="false" outlineLevel="0" collapsed="false">
      <c r="A1995" s="136"/>
      <c r="B1995" s="137"/>
      <c r="C1995" s="138" t="n">
        <v>26</v>
      </c>
      <c r="D1995" s="153"/>
      <c r="E1995" s="109"/>
      <c r="F1995" s="109"/>
      <c r="G1995" s="109"/>
      <c r="H1995" s="109"/>
      <c r="I1995" s="109"/>
      <c r="J1995" s="109"/>
      <c r="K1995" s="109"/>
      <c r="L1995" s="109"/>
      <c r="M1995" s="109"/>
      <c r="N1995" s="109"/>
      <c r="O1995" s="109"/>
      <c r="P1995" s="151" t="n">
        <f aca="false">SUM(D1995:O1995)</f>
        <v>0</v>
      </c>
    </row>
    <row r="1996" customFormat="false" ht="15" hidden="false" customHeight="false" outlineLevel="0" collapsed="false">
      <c r="A1996" s="136"/>
      <c r="B1996" s="137"/>
      <c r="C1996" s="138" t="n">
        <v>27</v>
      </c>
      <c r="D1996" s="153"/>
      <c r="E1996" s="109"/>
      <c r="F1996" s="109"/>
      <c r="G1996" s="109"/>
      <c r="H1996" s="109"/>
      <c r="I1996" s="109"/>
      <c r="J1996" s="109"/>
      <c r="K1996" s="109"/>
      <c r="L1996" s="109"/>
      <c r="M1996" s="109"/>
      <c r="N1996" s="109"/>
      <c r="O1996" s="109"/>
      <c r="P1996" s="151" t="n">
        <f aca="false">SUM(D1996:O1996)</f>
        <v>0</v>
      </c>
    </row>
    <row r="1997" customFormat="false" ht="15" hidden="false" customHeight="true" outlineLevel="0" collapsed="false">
      <c r="A1997" s="136" t="n">
        <v>853</v>
      </c>
      <c r="B1997" s="137" t="s">
        <v>1016</v>
      </c>
      <c r="C1997" s="138" t="n">
        <v>11</v>
      </c>
      <c r="D1997" s="153"/>
      <c r="E1997" s="109"/>
      <c r="F1997" s="109"/>
      <c r="G1997" s="109"/>
      <c r="H1997" s="109"/>
      <c r="I1997" s="109"/>
      <c r="J1997" s="109"/>
      <c r="K1997" s="109"/>
      <c r="L1997" s="109"/>
      <c r="M1997" s="109"/>
      <c r="N1997" s="109"/>
      <c r="O1997" s="109"/>
      <c r="P1997" s="151" t="n">
        <f aca="false">SUM(D1997:O1997)</f>
        <v>0</v>
      </c>
    </row>
    <row r="1998" customFormat="false" ht="15" hidden="false" customHeight="false" outlineLevel="0" collapsed="false">
      <c r="A1998" s="136"/>
      <c r="B1998" s="137"/>
      <c r="C1998" s="138" t="n">
        <v>12</v>
      </c>
      <c r="D1998" s="153"/>
      <c r="E1998" s="109"/>
      <c r="F1998" s="109"/>
      <c r="G1998" s="109"/>
      <c r="H1998" s="109"/>
      <c r="I1998" s="109"/>
      <c r="J1998" s="109"/>
      <c r="K1998" s="109"/>
      <c r="L1998" s="109"/>
      <c r="M1998" s="109"/>
      <c r="N1998" s="109"/>
      <c r="O1998" s="109"/>
      <c r="P1998" s="151" t="n">
        <f aca="false">SUM(D1998:O1998)</f>
        <v>0</v>
      </c>
    </row>
    <row r="1999" customFormat="false" ht="15" hidden="false" customHeight="false" outlineLevel="0" collapsed="false">
      <c r="A1999" s="136"/>
      <c r="B1999" s="137"/>
      <c r="C1999" s="138" t="n">
        <v>14</v>
      </c>
      <c r="D1999" s="153"/>
      <c r="E1999" s="109"/>
      <c r="F1999" s="109"/>
      <c r="G1999" s="109"/>
      <c r="H1999" s="109"/>
      <c r="I1999" s="109"/>
      <c r="J1999" s="109"/>
      <c r="K1999" s="109"/>
      <c r="L1999" s="109"/>
      <c r="M1999" s="109"/>
      <c r="N1999" s="109"/>
      <c r="O1999" s="109"/>
      <c r="P1999" s="151" t="n">
        <f aca="false">SUM(D1999:O1999)</f>
        <v>0</v>
      </c>
    </row>
    <row r="2000" customFormat="false" ht="15" hidden="false" customHeight="false" outlineLevel="0" collapsed="false">
      <c r="A2000" s="136"/>
      <c r="B2000" s="137"/>
      <c r="C2000" s="138" t="n">
        <v>15</v>
      </c>
      <c r="D2000" s="153"/>
      <c r="E2000" s="109"/>
      <c r="F2000" s="109"/>
      <c r="G2000" s="109"/>
      <c r="H2000" s="109"/>
      <c r="I2000" s="109"/>
      <c r="J2000" s="109"/>
      <c r="K2000" s="109"/>
      <c r="L2000" s="109"/>
      <c r="M2000" s="109"/>
      <c r="N2000" s="109"/>
      <c r="O2000" s="109"/>
      <c r="P2000" s="151" t="n">
        <f aca="false">SUM(D2000:O2000)</f>
        <v>0</v>
      </c>
    </row>
    <row r="2001" customFormat="false" ht="15" hidden="false" customHeight="false" outlineLevel="0" collapsed="false">
      <c r="A2001" s="136"/>
      <c r="B2001" s="137"/>
      <c r="C2001" s="138" t="n">
        <v>16</v>
      </c>
      <c r="D2001" s="153"/>
      <c r="E2001" s="109"/>
      <c r="F2001" s="109"/>
      <c r="G2001" s="109"/>
      <c r="H2001" s="109"/>
      <c r="I2001" s="109"/>
      <c r="J2001" s="109"/>
      <c r="K2001" s="109"/>
      <c r="L2001" s="109"/>
      <c r="M2001" s="109"/>
      <c r="N2001" s="109"/>
      <c r="O2001" s="109"/>
      <c r="P2001" s="151" t="n">
        <f aca="false">SUM(D2001:O2001)</f>
        <v>0</v>
      </c>
    </row>
    <row r="2002" customFormat="false" ht="15" hidden="false" customHeight="false" outlineLevel="0" collapsed="false">
      <c r="A2002" s="136"/>
      <c r="B2002" s="137"/>
      <c r="C2002" s="138" t="n">
        <v>17</v>
      </c>
      <c r="D2002" s="153"/>
      <c r="E2002" s="109"/>
      <c r="F2002" s="109"/>
      <c r="G2002" s="109"/>
      <c r="H2002" s="109"/>
      <c r="I2002" s="109"/>
      <c r="J2002" s="109"/>
      <c r="K2002" s="109"/>
      <c r="L2002" s="109"/>
      <c r="M2002" s="109"/>
      <c r="N2002" s="109"/>
      <c r="O2002" s="109"/>
      <c r="P2002" s="151" t="n">
        <f aca="false">SUM(D2002:O2002)</f>
        <v>0</v>
      </c>
    </row>
    <row r="2003" customFormat="false" ht="15" hidden="false" customHeight="false" outlineLevel="0" collapsed="false">
      <c r="A2003" s="136"/>
      <c r="B2003" s="137"/>
      <c r="C2003" s="138" t="n">
        <v>25</v>
      </c>
      <c r="D2003" s="153"/>
      <c r="E2003" s="109"/>
      <c r="F2003" s="109"/>
      <c r="G2003" s="109"/>
      <c r="H2003" s="109"/>
      <c r="I2003" s="109"/>
      <c r="J2003" s="109"/>
      <c r="K2003" s="109"/>
      <c r="L2003" s="109"/>
      <c r="M2003" s="109"/>
      <c r="N2003" s="109"/>
      <c r="O2003" s="109"/>
      <c r="P2003" s="151" t="n">
        <f aca="false">SUM(D2003:O2003)</f>
        <v>0</v>
      </c>
    </row>
    <row r="2004" customFormat="false" ht="15" hidden="false" customHeight="false" outlineLevel="0" collapsed="false">
      <c r="A2004" s="136"/>
      <c r="B2004" s="137"/>
      <c r="C2004" s="138" t="n">
        <v>26</v>
      </c>
      <c r="D2004" s="153"/>
      <c r="E2004" s="109"/>
      <c r="F2004" s="109"/>
      <c r="G2004" s="109"/>
      <c r="H2004" s="109"/>
      <c r="I2004" s="109"/>
      <c r="J2004" s="109"/>
      <c r="K2004" s="109"/>
      <c r="L2004" s="109"/>
      <c r="M2004" s="109"/>
      <c r="N2004" s="109"/>
      <c r="O2004" s="109"/>
      <c r="P2004" s="151" t="n">
        <f aca="false">SUM(D2004:O2004)</f>
        <v>0</v>
      </c>
    </row>
    <row r="2005" customFormat="false" ht="15" hidden="false" customHeight="false" outlineLevel="0" collapsed="false">
      <c r="A2005" s="136"/>
      <c r="B2005" s="137"/>
      <c r="C2005" s="138" t="n">
        <v>27</v>
      </c>
      <c r="D2005" s="153"/>
      <c r="E2005" s="109"/>
      <c r="F2005" s="109"/>
      <c r="G2005" s="109"/>
      <c r="H2005" s="109"/>
      <c r="I2005" s="109"/>
      <c r="J2005" s="109"/>
      <c r="K2005" s="109"/>
      <c r="L2005" s="109"/>
      <c r="M2005" s="109"/>
      <c r="N2005" s="109"/>
      <c r="O2005" s="109"/>
      <c r="P2005" s="151" t="n">
        <f aca="false">SUM(D2005:O2005)</f>
        <v>0</v>
      </c>
    </row>
    <row r="2006" customFormat="false" ht="15" hidden="false" customHeight="true" outlineLevel="0" collapsed="false">
      <c r="A2006" s="129" t="n">
        <v>9000</v>
      </c>
      <c r="B2006" s="130" t="s">
        <v>1017</v>
      </c>
      <c r="C2006" s="130"/>
      <c r="D2006" s="131" t="n">
        <f aca="false">D2007+D2031+D2055+D2063+D2071+D2078+D2081</f>
        <v>0</v>
      </c>
      <c r="E2006" s="132" t="n">
        <f aca="false">E2007+E2031+E2055+E2063+E2071+E2078+E2081</f>
        <v>0</v>
      </c>
      <c r="F2006" s="132" t="n">
        <f aca="false">F2007+F2031+F2055+F2063+F2071+F2078+F2081</f>
        <v>0</v>
      </c>
      <c r="G2006" s="132" t="n">
        <f aca="false">G2007+G2031+G2055+G2063+G2071+G2078+G2081</f>
        <v>0</v>
      </c>
      <c r="H2006" s="132" t="n">
        <f aca="false">H2007+H2031+H2055+H2063+H2071+H2078+H2081</f>
        <v>0</v>
      </c>
      <c r="I2006" s="132" t="n">
        <f aca="false">I2007+I2031+I2055+I2063+I2071+I2078+I2081</f>
        <v>0</v>
      </c>
      <c r="J2006" s="132" t="n">
        <f aca="false">J2007+J2031+J2055+J2063+J2071+J2078+J2081</f>
        <v>0</v>
      </c>
      <c r="K2006" s="132" t="n">
        <f aca="false">K2007+K2031+K2055+K2063+K2071+K2078+K2081</f>
        <v>0</v>
      </c>
      <c r="L2006" s="132" t="n">
        <f aca="false">L2007+L2031+L2055+L2063+L2071+L2078+L2081</f>
        <v>0</v>
      </c>
      <c r="M2006" s="132" t="n">
        <f aca="false">M2007+M2031+M2055+M2063+M2071+M2078+M2081</f>
        <v>0</v>
      </c>
      <c r="N2006" s="132" t="n">
        <f aca="false">N2007+N2031+N2055+N2063+N2071+N2078+N2081</f>
        <v>0</v>
      </c>
      <c r="O2006" s="132" t="n">
        <f aca="false">O2007+O2031+O2055+O2063+O2071+O2078+O2081</f>
        <v>0</v>
      </c>
      <c r="P2006" s="132" t="n">
        <f aca="false">P2007+P2031+P2055+P2063+P2071+P2078+P2081</f>
        <v>0</v>
      </c>
    </row>
    <row r="2007" customFormat="false" ht="15" hidden="false" customHeight="true" outlineLevel="0" collapsed="false">
      <c r="A2007" s="133" t="n">
        <v>9100</v>
      </c>
      <c r="B2007" s="134" t="s">
        <v>1018</v>
      </c>
      <c r="C2007" s="134"/>
      <c r="D2007" s="135" t="n">
        <f aca="false">SUM(D2008:D2030)</f>
        <v>0</v>
      </c>
      <c r="E2007" s="143" t="n">
        <f aca="false">SUM(E2008:E2030)</f>
        <v>0</v>
      </c>
      <c r="F2007" s="143" t="n">
        <f aca="false">SUM(F2008:F2030)</f>
        <v>0</v>
      </c>
      <c r="G2007" s="143" t="n">
        <f aca="false">SUM(G2008:G2030)</f>
        <v>0</v>
      </c>
      <c r="H2007" s="143" t="n">
        <f aca="false">SUM(H2008:H2030)</f>
        <v>0</v>
      </c>
      <c r="I2007" s="143" t="n">
        <f aca="false">SUM(I2008:I2030)</f>
        <v>0</v>
      </c>
      <c r="J2007" s="143" t="n">
        <f aca="false">SUM(J2008:J2030)</f>
        <v>0</v>
      </c>
      <c r="K2007" s="143" t="n">
        <f aca="false">SUM(K2008:K2030)</f>
        <v>0</v>
      </c>
      <c r="L2007" s="143" t="n">
        <f aca="false">SUM(L2008:L2030)</f>
        <v>0</v>
      </c>
      <c r="M2007" s="143" t="n">
        <f aca="false">SUM(M2008:M2030)</f>
        <v>0</v>
      </c>
      <c r="N2007" s="143" t="n">
        <f aca="false">SUM(N2008:N2030)</f>
        <v>0</v>
      </c>
      <c r="O2007" s="143" t="n">
        <f aca="false">SUM(O2008:O2030)</f>
        <v>0</v>
      </c>
      <c r="P2007" s="143" t="n">
        <f aca="false">SUM(P2008:P2030)</f>
        <v>0</v>
      </c>
    </row>
    <row r="2008" customFormat="false" ht="15" hidden="false" customHeight="true" outlineLevel="0" collapsed="false">
      <c r="A2008" s="144" t="n">
        <v>911</v>
      </c>
      <c r="B2008" s="145" t="s">
        <v>1019</v>
      </c>
      <c r="C2008" s="138" t="n">
        <v>11</v>
      </c>
      <c r="D2008" s="153"/>
      <c r="E2008" s="109"/>
      <c r="F2008" s="109"/>
      <c r="G2008" s="109"/>
      <c r="H2008" s="109"/>
      <c r="I2008" s="109"/>
      <c r="J2008" s="109"/>
      <c r="K2008" s="109"/>
      <c r="L2008" s="109"/>
      <c r="M2008" s="109"/>
      <c r="N2008" s="109"/>
      <c r="O2008" s="109"/>
      <c r="P2008" s="151" t="n">
        <f aca="false">SUM(D2008:O2008)</f>
        <v>0</v>
      </c>
    </row>
    <row r="2009" customFormat="false" ht="15" hidden="false" customHeight="false" outlineLevel="0" collapsed="false">
      <c r="A2009" s="144"/>
      <c r="B2009" s="145"/>
      <c r="C2009" s="138" t="n">
        <v>14</v>
      </c>
      <c r="D2009" s="153"/>
      <c r="E2009" s="109"/>
      <c r="F2009" s="109"/>
      <c r="G2009" s="109"/>
      <c r="H2009" s="109"/>
      <c r="I2009" s="109"/>
      <c r="J2009" s="109"/>
      <c r="K2009" s="109"/>
      <c r="L2009" s="109"/>
      <c r="M2009" s="109"/>
      <c r="N2009" s="109"/>
      <c r="O2009" s="109"/>
      <c r="P2009" s="151" t="n">
        <f aca="false">SUM(D2009:O2009)</f>
        <v>0</v>
      </c>
    </row>
    <row r="2010" customFormat="false" ht="15" hidden="false" customHeight="false" outlineLevel="0" collapsed="false">
      <c r="A2010" s="144"/>
      <c r="B2010" s="145"/>
      <c r="C2010" s="138" t="n">
        <v>15</v>
      </c>
      <c r="D2010" s="153"/>
      <c r="E2010" s="109"/>
      <c r="F2010" s="109"/>
      <c r="G2010" s="109"/>
      <c r="H2010" s="109"/>
      <c r="I2010" s="109"/>
      <c r="J2010" s="109"/>
      <c r="K2010" s="109"/>
      <c r="L2010" s="109"/>
      <c r="M2010" s="109"/>
      <c r="N2010" s="109"/>
      <c r="O2010" s="109"/>
      <c r="P2010" s="151" t="n">
        <f aca="false">SUM(D2010:O2010)</f>
        <v>0</v>
      </c>
    </row>
    <row r="2011" customFormat="false" ht="15" hidden="false" customHeight="false" outlineLevel="0" collapsed="false">
      <c r="A2011" s="144"/>
      <c r="B2011" s="145"/>
      <c r="C2011" s="138" t="n">
        <v>16</v>
      </c>
      <c r="D2011" s="153"/>
      <c r="E2011" s="109"/>
      <c r="F2011" s="109"/>
      <c r="G2011" s="109"/>
      <c r="H2011" s="109"/>
      <c r="I2011" s="109"/>
      <c r="J2011" s="109"/>
      <c r="K2011" s="109"/>
      <c r="L2011" s="109"/>
      <c r="M2011" s="109"/>
      <c r="N2011" s="109"/>
      <c r="O2011" s="109"/>
      <c r="P2011" s="151" t="n">
        <f aca="false">SUM(D2011:O2011)</f>
        <v>0</v>
      </c>
    </row>
    <row r="2012" customFormat="false" ht="15" hidden="false" customHeight="false" outlineLevel="0" collapsed="false">
      <c r="A2012" s="144"/>
      <c r="B2012" s="145"/>
      <c r="C2012" s="138" t="n">
        <v>17</v>
      </c>
      <c r="D2012" s="153"/>
      <c r="E2012" s="109"/>
      <c r="F2012" s="109"/>
      <c r="G2012" s="109"/>
      <c r="H2012" s="109"/>
      <c r="I2012" s="109"/>
      <c r="J2012" s="109"/>
      <c r="K2012" s="109"/>
      <c r="L2012" s="109"/>
      <c r="M2012" s="109"/>
      <c r="N2012" s="109"/>
      <c r="O2012" s="109"/>
      <c r="P2012" s="151" t="n">
        <f aca="false">SUM(D2012:O2012)</f>
        <v>0</v>
      </c>
    </row>
    <row r="2013" customFormat="false" ht="15" hidden="false" customHeight="false" outlineLevel="0" collapsed="false">
      <c r="A2013" s="144"/>
      <c r="B2013" s="145"/>
      <c r="C2013" s="138" t="n">
        <v>25</v>
      </c>
      <c r="D2013" s="153"/>
      <c r="E2013" s="109"/>
      <c r="F2013" s="109"/>
      <c r="G2013" s="109"/>
      <c r="H2013" s="109"/>
      <c r="I2013" s="109"/>
      <c r="J2013" s="109"/>
      <c r="K2013" s="109"/>
      <c r="L2013" s="109"/>
      <c r="M2013" s="109"/>
      <c r="N2013" s="109"/>
      <c r="O2013" s="109"/>
      <c r="P2013" s="151" t="n">
        <f aca="false">SUM(D2013:O2013)</f>
        <v>0</v>
      </c>
    </row>
    <row r="2014" customFormat="false" ht="15" hidden="false" customHeight="true" outlineLevel="0" collapsed="false">
      <c r="A2014" s="144" t="n">
        <v>912</v>
      </c>
      <c r="B2014" s="145" t="s">
        <v>1020</v>
      </c>
      <c r="C2014" s="138" t="n">
        <v>11</v>
      </c>
      <c r="D2014" s="153"/>
      <c r="E2014" s="109"/>
      <c r="F2014" s="109"/>
      <c r="G2014" s="109"/>
      <c r="H2014" s="109"/>
      <c r="I2014" s="109"/>
      <c r="J2014" s="109"/>
      <c r="K2014" s="109"/>
      <c r="L2014" s="109"/>
      <c r="M2014" s="109"/>
      <c r="N2014" s="109"/>
      <c r="O2014" s="109"/>
      <c r="P2014" s="151" t="n">
        <f aca="false">SUM(D2014:O2014)</f>
        <v>0</v>
      </c>
    </row>
    <row r="2015" customFormat="false" ht="15" hidden="false" customHeight="false" outlineLevel="0" collapsed="false">
      <c r="A2015" s="144"/>
      <c r="B2015" s="145"/>
      <c r="C2015" s="138" t="n">
        <v>14</v>
      </c>
      <c r="D2015" s="153"/>
      <c r="E2015" s="109"/>
      <c r="F2015" s="109"/>
      <c r="G2015" s="109"/>
      <c r="H2015" s="109"/>
      <c r="I2015" s="109"/>
      <c r="J2015" s="109"/>
      <c r="K2015" s="109"/>
      <c r="L2015" s="109"/>
      <c r="M2015" s="109"/>
      <c r="N2015" s="109"/>
      <c r="O2015" s="109"/>
      <c r="P2015" s="151" t="n">
        <f aca="false">SUM(D2015:O2015)</f>
        <v>0</v>
      </c>
    </row>
    <row r="2016" customFormat="false" ht="15" hidden="false" customHeight="false" outlineLevel="0" collapsed="false">
      <c r="A2016" s="144"/>
      <c r="B2016" s="145"/>
      <c r="C2016" s="138" t="n">
        <v>15</v>
      </c>
      <c r="D2016" s="153"/>
      <c r="E2016" s="109"/>
      <c r="F2016" s="109"/>
      <c r="G2016" s="109"/>
      <c r="H2016" s="109"/>
      <c r="I2016" s="109"/>
      <c r="J2016" s="109"/>
      <c r="K2016" s="109"/>
      <c r="L2016" s="109"/>
      <c r="M2016" s="109"/>
      <c r="N2016" s="109"/>
      <c r="O2016" s="109"/>
      <c r="P2016" s="151" t="n">
        <f aca="false">SUM(D2016:O2016)</f>
        <v>0</v>
      </c>
    </row>
    <row r="2017" customFormat="false" ht="15" hidden="false" customHeight="false" outlineLevel="0" collapsed="false">
      <c r="A2017" s="144"/>
      <c r="B2017" s="145"/>
      <c r="C2017" s="138" t="n">
        <v>16</v>
      </c>
      <c r="D2017" s="153"/>
      <c r="E2017" s="109"/>
      <c r="F2017" s="109"/>
      <c r="G2017" s="109"/>
      <c r="H2017" s="109"/>
      <c r="I2017" s="109"/>
      <c r="J2017" s="109"/>
      <c r="K2017" s="109"/>
      <c r="L2017" s="109"/>
      <c r="M2017" s="109"/>
      <c r="N2017" s="109"/>
      <c r="O2017" s="109"/>
      <c r="P2017" s="151" t="n">
        <f aca="false">SUM(D2017:O2017)</f>
        <v>0</v>
      </c>
    </row>
    <row r="2018" customFormat="false" ht="15" hidden="false" customHeight="false" outlineLevel="0" collapsed="false">
      <c r="A2018" s="144"/>
      <c r="B2018" s="145"/>
      <c r="C2018" s="138" t="n">
        <v>17</v>
      </c>
      <c r="D2018" s="153"/>
      <c r="E2018" s="109"/>
      <c r="F2018" s="109"/>
      <c r="G2018" s="109"/>
      <c r="H2018" s="109"/>
      <c r="I2018" s="109"/>
      <c r="J2018" s="109"/>
      <c r="K2018" s="109"/>
      <c r="L2018" s="109"/>
      <c r="M2018" s="109"/>
      <c r="N2018" s="109"/>
      <c r="O2018" s="109"/>
      <c r="P2018" s="151" t="n">
        <f aca="false">SUM(D2018:O2018)</f>
        <v>0</v>
      </c>
    </row>
    <row r="2019" customFormat="false" ht="15" hidden="false" customHeight="false" outlineLevel="0" collapsed="false">
      <c r="A2019" s="144"/>
      <c r="B2019" s="145"/>
      <c r="C2019" s="138" t="n">
        <v>25</v>
      </c>
      <c r="D2019" s="153"/>
      <c r="E2019" s="109"/>
      <c r="F2019" s="109"/>
      <c r="G2019" s="109"/>
      <c r="H2019" s="109"/>
      <c r="I2019" s="109"/>
      <c r="J2019" s="109"/>
      <c r="K2019" s="109"/>
      <c r="L2019" s="109"/>
      <c r="M2019" s="109"/>
      <c r="N2019" s="109"/>
      <c r="O2019" s="109"/>
      <c r="P2019" s="151" t="n">
        <f aca="false">SUM(D2019:O2019)</f>
        <v>0</v>
      </c>
    </row>
    <row r="2020" customFormat="false" ht="15" hidden="false" customHeight="true" outlineLevel="0" collapsed="false">
      <c r="A2020" s="144" t="n">
        <v>913</v>
      </c>
      <c r="B2020" s="145" t="s">
        <v>1021</v>
      </c>
      <c r="C2020" s="138" t="n">
        <v>11</v>
      </c>
      <c r="D2020" s="153"/>
      <c r="E2020" s="109"/>
      <c r="F2020" s="109"/>
      <c r="G2020" s="109"/>
      <c r="H2020" s="109"/>
      <c r="I2020" s="109"/>
      <c r="J2020" s="109"/>
      <c r="K2020" s="109"/>
      <c r="L2020" s="109"/>
      <c r="M2020" s="109"/>
      <c r="N2020" s="109"/>
      <c r="O2020" s="109"/>
      <c r="P2020" s="151" t="n">
        <f aca="false">SUM(D2020:O2020)</f>
        <v>0</v>
      </c>
    </row>
    <row r="2021" customFormat="false" ht="15" hidden="false" customHeight="false" outlineLevel="0" collapsed="false">
      <c r="A2021" s="144"/>
      <c r="B2021" s="145"/>
      <c r="C2021" s="138" t="n">
        <v>14</v>
      </c>
      <c r="D2021" s="153"/>
      <c r="E2021" s="109"/>
      <c r="F2021" s="109"/>
      <c r="G2021" s="109"/>
      <c r="H2021" s="109"/>
      <c r="I2021" s="109"/>
      <c r="J2021" s="109"/>
      <c r="K2021" s="109"/>
      <c r="L2021" s="109"/>
      <c r="M2021" s="109"/>
      <c r="N2021" s="109"/>
      <c r="O2021" s="109"/>
      <c r="P2021" s="151" t="n">
        <f aca="false">SUM(D2021:O2021)</f>
        <v>0</v>
      </c>
    </row>
    <row r="2022" customFormat="false" ht="15" hidden="false" customHeight="false" outlineLevel="0" collapsed="false">
      <c r="A2022" s="144"/>
      <c r="B2022" s="145"/>
      <c r="C2022" s="138" t="n">
        <v>15</v>
      </c>
      <c r="D2022" s="153"/>
      <c r="E2022" s="109"/>
      <c r="F2022" s="109"/>
      <c r="G2022" s="109"/>
      <c r="H2022" s="109"/>
      <c r="I2022" s="109"/>
      <c r="J2022" s="109"/>
      <c r="K2022" s="109"/>
      <c r="L2022" s="109"/>
      <c r="M2022" s="109"/>
      <c r="N2022" s="109"/>
      <c r="O2022" s="109"/>
      <c r="P2022" s="151" t="n">
        <f aca="false">SUM(D2022:O2022)</f>
        <v>0</v>
      </c>
    </row>
    <row r="2023" customFormat="false" ht="15" hidden="false" customHeight="false" outlineLevel="0" collapsed="false">
      <c r="A2023" s="144"/>
      <c r="B2023" s="145"/>
      <c r="C2023" s="138" t="n">
        <v>16</v>
      </c>
      <c r="D2023" s="153"/>
      <c r="E2023" s="109"/>
      <c r="F2023" s="109"/>
      <c r="G2023" s="109"/>
      <c r="H2023" s="109"/>
      <c r="I2023" s="109"/>
      <c r="J2023" s="109"/>
      <c r="K2023" s="109"/>
      <c r="L2023" s="109"/>
      <c r="M2023" s="109"/>
      <c r="N2023" s="109"/>
      <c r="O2023" s="109"/>
      <c r="P2023" s="151" t="n">
        <f aca="false">SUM(D2023:O2023)</f>
        <v>0</v>
      </c>
    </row>
    <row r="2024" customFormat="false" ht="15" hidden="false" customHeight="false" outlineLevel="0" collapsed="false">
      <c r="A2024" s="144"/>
      <c r="B2024" s="145"/>
      <c r="C2024" s="138" t="n">
        <v>17</v>
      </c>
      <c r="D2024" s="153"/>
      <c r="E2024" s="109"/>
      <c r="F2024" s="109"/>
      <c r="G2024" s="109"/>
      <c r="H2024" s="109"/>
      <c r="I2024" s="109"/>
      <c r="J2024" s="109"/>
      <c r="K2024" s="109"/>
      <c r="L2024" s="109"/>
      <c r="M2024" s="109"/>
      <c r="N2024" s="109"/>
      <c r="O2024" s="109"/>
      <c r="P2024" s="151" t="n">
        <f aca="false">SUM(D2024:O2024)</f>
        <v>0</v>
      </c>
    </row>
    <row r="2025" customFormat="false" ht="15" hidden="false" customHeight="false" outlineLevel="0" collapsed="false">
      <c r="A2025" s="144"/>
      <c r="B2025" s="145"/>
      <c r="C2025" s="138" t="n">
        <v>25</v>
      </c>
      <c r="D2025" s="153"/>
      <c r="E2025" s="109"/>
      <c r="F2025" s="109"/>
      <c r="G2025" s="109"/>
      <c r="H2025" s="109"/>
      <c r="I2025" s="109"/>
      <c r="J2025" s="109"/>
      <c r="K2025" s="109"/>
      <c r="L2025" s="109"/>
      <c r="M2025" s="109"/>
      <c r="N2025" s="109"/>
      <c r="O2025" s="109"/>
      <c r="P2025" s="151" t="n">
        <f aca="false">SUM(D2025:O2025)</f>
        <v>0</v>
      </c>
    </row>
    <row r="2026" customFormat="false" ht="15" hidden="false" customHeight="false" outlineLevel="0" collapsed="false">
      <c r="A2026" s="136" t="n">
        <v>914</v>
      </c>
      <c r="B2026" s="141" t="s">
        <v>1022</v>
      </c>
      <c r="C2026" s="142"/>
      <c r="D2026" s="142"/>
      <c r="E2026" s="142"/>
      <c r="F2026" s="142"/>
      <c r="G2026" s="142"/>
      <c r="H2026" s="142"/>
      <c r="I2026" s="142"/>
      <c r="J2026" s="142"/>
      <c r="K2026" s="142"/>
      <c r="L2026" s="142"/>
      <c r="M2026" s="142"/>
      <c r="N2026" s="142"/>
      <c r="O2026" s="142"/>
      <c r="P2026" s="140" t="n">
        <f aca="false">SUM(D2026:O2026)</f>
        <v>0</v>
      </c>
    </row>
    <row r="2027" customFormat="false" ht="15" hidden="false" customHeight="true" outlineLevel="0" collapsed="false">
      <c r="A2027" s="136" t="n">
        <v>915</v>
      </c>
      <c r="B2027" s="141" t="s">
        <v>1023</v>
      </c>
      <c r="C2027" s="142"/>
      <c r="D2027" s="142"/>
      <c r="E2027" s="142"/>
      <c r="F2027" s="142"/>
      <c r="G2027" s="142"/>
      <c r="H2027" s="142"/>
      <c r="I2027" s="142"/>
      <c r="J2027" s="142"/>
      <c r="K2027" s="142"/>
      <c r="L2027" s="142"/>
      <c r="M2027" s="142"/>
      <c r="N2027" s="142"/>
      <c r="O2027" s="142"/>
      <c r="P2027" s="140" t="n">
        <f aca="false">SUM(D2027:O2027)</f>
        <v>0</v>
      </c>
    </row>
    <row r="2028" customFormat="false" ht="15" hidden="false" customHeight="false" outlineLevel="0" collapsed="false">
      <c r="A2028" s="136" t="n">
        <v>916</v>
      </c>
      <c r="B2028" s="141" t="s">
        <v>1024</v>
      </c>
      <c r="C2028" s="142"/>
      <c r="D2028" s="142"/>
      <c r="E2028" s="142"/>
      <c r="F2028" s="142"/>
      <c r="G2028" s="142"/>
      <c r="H2028" s="142"/>
      <c r="I2028" s="142"/>
      <c r="J2028" s="142"/>
      <c r="K2028" s="142"/>
      <c r="L2028" s="142"/>
      <c r="M2028" s="142"/>
      <c r="N2028" s="142"/>
      <c r="O2028" s="142"/>
      <c r="P2028" s="140" t="n">
        <f aca="false">SUM(D2028:O2028)</f>
        <v>0</v>
      </c>
    </row>
    <row r="2029" customFormat="false" ht="15" hidden="false" customHeight="false" outlineLevel="0" collapsed="false">
      <c r="A2029" s="136" t="n">
        <v>917</v>
      </c>
      <c r="B2029" s="141" t="s">
        <v>1025</v>
      </c>
      <c r="C2029" s="142"/>
      <c r="D2029" s="142"/>
      <c r="E2029" s="142"/>
      <c r="F2029" s="142"/>
      <c r="G2029" s="142"/>
      <c r="H2029" s="142"/>
      <c r="I2029" s="142"/>
      <c r="J2029" s="142"/>
      <c r="K2029" s="142"/>
      <c r="L2029" s="142"/>
      <c r="M2029" s="142"/>
      <c r="N2029" s="142"/>
      <c r="O2029" s="142"/>
      <c r="P2029" s="140" t="n">
        <f aca="false">SUM(D2029:O2029)</f>
        <v>0</v>
      </c>
    </row>
    <row r="2030" customFormat="false" ht="15" hidden="false" customHeight="false" outlineLevel="0" collapsed="false">
      <c r="A2030" s="136" t="n">
        <v>918</v>
      </c>
      <c r="B2030" s="141" t="s">
        <v>1026</v>
      </c>
      <c r="C2030" s="142"/>
      <c r="D2030" s="142"/>
      <c r="E2030" s="142"/>
      <c r="F2030" s="142"/>
      <c r="G2030" s="142"/>
      <c r="H2030" s="142"/>
      <c r="I2030" s="142"/>
      <c r="J2030" s="142"/>
      <c r="K2030" s="142"/>
      <c r="L2030" s="142"/>
      <c r="M2030" s="142"/>
      <c r="N2030" s="142"/>
      <c r="O2030" s="142"/>
      <c r="P2030" s="140" t="n">
        <f aca="false">SUM(D2030:O2030)</f>
        <v>0</v>
      </c>
    </row>
    <row r="2031" customFormat="false" ht="15" hidden="false" customHeight="true" outlineLevel="0" collapsed="false">
      <c r="A2031" s="133" t="n">
        <v>9200</v>
      </c>
      <c r="B2031" s="134" t="s">
        <v>1027</v>
      </c>
      <c r="C2031" s="134"/>
      <c r="D2031" s="135" t="n">
        <f aca="false">SUM(D2032:D2054)</f>
        <v>0</v>
      </c>
      <c r="E2031" s="143" t="n">
        <f aca="false">SUM(E2032:E2054)</f>
        <v>0</v>
      </c>
      <c r="F2031" s="143" t="n">
        <f aca="false">SUM(F2032:F2054)</f>
        <v>0</v>
      </c>
      <c r="G2031" s="143" t="n">
        <f aca="false">SUM(G2032:G2054)</f>
        <v>0</v>
      </c>
      <c r="H2031" s="143" t="n">
        <f aca="false">SUM(H2032:H2054)</f>
        <v>0</v>
      </c>
      <c r="I2031" s="143" t="n">
        <f aca="false">SUM(I2032:I2054)</f>
        <v>0</v>
      </c>
      <c r="J2031" s="143" t="n">
        <f aca="false">SUM(J2032:J2054)</f>
        <v>0</v>
      </c>
      <c r="K2031" s="143" t="n">
        <f aca="false">SUM(K2032:K2054)</f>
        <v>0</v>
      </c>
      <c r="L2031" s="143" t="n">
        <f aca="false">SUM(L2032:L2054)</f>
        <v>0</v>
      </c>
      <c r="M2031" s="143" t="n">
        <f aca="false">SUM(M2032:M2054)</f>
        <v>0</v>
      </c>
      <c r="N2031" s="143" t="n">
        <f aca="false">SUM(N2032:N2054)</f>
        <v>0</v>
      </c>
      <c r="O2031" s="143" t="n">
        <f aca="false">SUM(O2032:O2054)</f>
        <v>0</v>
      </c>
      <c r="P2031" s="143" t="n">
        <f aca="false">SUM(P2032:P2054)</f>
        <v>0</v>
      </c>
    </row>
    <row r="2032" customFormat="false" ht="15" hidden="false" customHeight="true" outlineLevel="0" collapsed="false">
      <c r="A2032" s="144" t="n">
        <v>921</v>
      </c>
      <c r="B2032" s="145" t="s">
        <v>1028</v>
      </c>
      <c r="C2032" s="138" t="n">
        <v>11</v>
      </c>
      <c r="D2032" s="153"/>
      <c r="E2032" s="109"/>
      <c r="F2032" s="109"/>
      <c r="G2032" s="109"/>
      <c r="H2032" s="109"/>
      <c r="I2032" s="109"/>
      <c r="J2032" s="109"/>
      <c r="K2032" s="109"/>
      <c r="L2032" s="109"/>
      <c r="M2032" s="109"/>
      <c r="N2032" s="109"/>
      <c r="O2032" s="109"/>
      <c r="P2032" s="151" t="n">
        <f aca="false">SUM(D2032:O2032)</f>
        <v>0</v>
      </c>
    </row>
    <row r="2033" customFormat="false" ht="15" hidden="false" customHeight="false" outlineLevel="0" collapsed="false">
      <c r="A2033" s="144"/>
      <c r="B2033" s="145"/>
      <c r="C2033" s="138" t="n">
        <v>14</v>
      </c>
      <c r="D2033" s="153"/>
      <c r="E2033" s="109"/>
      <c r="F2033" s="109"/>
      <c r="G2033" s="109"/>
      <c r="H2033" s="109"/>
      <c r="I2033" s="109"/>
      <c r="J2033" s="109"/>
      <c r="K2033" s="109"/>
      <c r="L2033" s="109"/>
      <c r="M2033" s="109"/>
      <c r="N2033" s="109"/>
      <c r="O2033" s="109"/>
      <c r="P2033" s="151" t="n">
        <f aca="false">SUM(D2033:O2033)</f>
        <v>0</v>
      </c>
    </row>
    <row r="2034" customFormat="false" ht="15" hidden="false" customHeight="false" outlineLevel="0" collapsed="false">
      <c r="A2034" s="144"/>
      <c r="B2034" s="145"/>
      <c r="C2034" s="138" t="n">
        <v>15</v>
      </c>
      <c r="D2034" s="153"/>
      <c r="E2034" s="109"/>
      <c r="F2034" s="109"/>
      <c r="G2034" s="109"/>
      <c r="H2034" s="109"/>
      <c r="I2034" s="109"/>
      <c r="J2034" s="109"/>
      <c r="K2034" s="109"/>
      <c r="L2034" s="109"/>
      <c r="M2034" s="109"/>
      <c r="N2034" s="109"/>
      <c r="O2034" s="109"/>
      <c r="P2034" s="151" t="n">
        <f aca="false">SUM(D2034:O2034)</f>
        <v>0</v>
      </c>
    </row>
    <row r="2035" customFormat="false" ht="15" hidden="false" customHeight="false" outlineLevel="0" collapsed="false">
      <c r="A2035" s="144"/>
      <c r="B2035" s="145"/>
      <c r="C2035" s="138" t="n">
        <v>16</v>
      </c>
      <c r="D2035" s="153"/>
      <c r="E2035" s="109"/>
      <c r="F2035" s="109"/>
      <c r="G2035" s="109"/>
      <c r="H2035" s="109"/>
      <c r="I2035" s="109"/>
      <c r="J2035" s="109"/>
      <c r="K2035" s="109"/>
      <c r="L2035" s="109"/>
      <c r="M2035" s="109"/>
      <c r="N2035" s="109"/>
      <c r="O2035" s="109"/>
      <c r="P2035" s="151" t="n">
        <f aca="false">SUM(D2035:O2035)</f>
        <v>0</v>
      </c>
    </row>
    <row r="2036" customFormat="false" ht="15" hidden="false" customHeight="false" outlineLevel="0" collapsed="false">
      <c r="A2036" s="144"/>
      <c r="B2036" s="145"/>
      <c r="C2036" s="138" t="n">
        <v>17</v>
      </c>
      <c r="D2036" s="153"/>
      <c r="E2036" s="109"/>
      <c r="F2036" s="109"/>
      <c r="G2036" s="109"/>
      <c r="H2036" s="109"/>
      <c r="I2036" s="109"/>
      <c r="J2036" s="109"/>
      <c r="K2036" s="109"/>
      <c r="L2036" s="109"/>
      <c r="M2036" s="109"/>
      <c r="N2036" s="109"/>
      <c r="O2036" s="109"/>
      <c r="P2036" s="151" t="n">
        <f aca="false">SUM(D2036:O2036)</f>
        <v>0</v>
      </c>
    </row>
    <row r="2037" customFormat="false" ht="15" hidden="false" customHeight="false" outlineLevel="0" collapsed="false">
      <c r="A2037" s="144"/>
      <c r="B2037" s="145"/>
      <c r="C2037" s="138" t="n">
        <v>25</v>
      </c>
      <c r="D2037" s="153"/>
      <c r="E2037" s="109"/>
      <c r="F2037" s="109"/>
      <c r="G2037" s="109"/>
      <c r="H2037" s="109"/>
      <c r="I2037" s="109"/>
      <c r="J2037" s="109"/>
      <c r="K2037" s="109"/>
      <c r="L2037" s="109"/>
      <c r="M2037" s="109"/>
      <c r="N2037" s="109"/>
      <c r="O2037" s="109"/>
      <c r="P2037" s="151" t="n">
        <f aca="false">SUM(D2037:O2037)</f>
        <v>0</v>
      </c>
    </row>
    <row r="2038" customFormat="false" ht="15" hidden="false" customHeight="true" outlineLevel="0" collapsed="false">
      <c r="A2038" s="144" t="n">
        <v>922</v>
      </c>
      <c r="B2038" s="145" t="s">
        <v>1029</v>
      </c>
      <c r="C2038" s="138" t="n">
        <v>11</v>
      </c>
      <c r="D2038" s="153"/>
      <c r="E2038" s="109"/>
      <c r="F2038" s="109"/>
      <c r="G2038" s="109"/>
      <c r="H2038" s="109"/>
      <c r="I2038" s="109"/>
      <c r="J2038" s="109"/>
      <c r="K2038" s="109"/>
      <c r="L2038" s="109"/>
      <c r="M2038" s="109"/>
      <c r="N2038" s="109"/>
      <c r="O2038" s="109"/>
      <c r="P2038" s="151" t="n">
        <f aca="false">SUM(D2038:O2038)</f>
        <v>0</v>
      </c>
    </row>
    <row r="2039" customFormat="false" ht="15" hidden="false" customHeight="false" outlineLevel="0" collapsed="false">
      <c r="A2039" s="144"/>
      <c r="B2039" s="145"/>
      <c r="C2039" s="138" t="n">
        <v>14</v>
      </c>
      <c r="D2039" s="153"/>
      <c r="E2039" s="109"/>
      <c r="F2039" s="109"/>
      <c r="G2039" s="109"/>
      <c r="H2039" s="109"/>
      <c r="I2039" s="109"/>
      <c r="J2039" s="109"/>
      <c r="K2039" s="109"/>
      <c r="L2039" s="109"/>
      <c r="M2039" s="109"/>
      <c r="N2039" s="109"/>
      <c r="O2039" s="109"/>
      <c r="P2039" s="151" t="n">
        <f aca="false">SUM(D2039:O2039)</f>
        <v>0</v>
      </c>
    </row>
    <row r="2040" customFormat="false" ht="15" hidden="false" customHeight="false" outlineLevel="0" collapsed="false">
      <c r="A2040" s="144"/>
      <c r="B2040" s="145"/>
      <c r="C2040" s="138" t="n">
        <v>15</v>
      </c>
      <c r="D2040" s="153"/>
      <c r="E2040" s="109"/>
      <c r="F2040" s="109"/>
      <c r="G2040" s="109"/>
      <c r="H2040" s="109"/>
      <c r="I2040" s="109"/>
      <c r="J2040" s="109"/>
      <c r="K2040" s="109"/>
      <c r="L2040" s="109"/>
      <c r="M2040" s="109"/>
      <c r="N2040" s="109"/>
      <c r="O2040" s="109"/>
      <c r="P2040" s="151" t="n">
        <f aca="false">SUM(D2040:O2040)</f>
        <v>0</v>
      </c>
    </row>
    <row r="2041" customFormat="false" ht="15" hidden="false" customHeight="false" outlineLevel="0" collapsed="false">
      <c r="A2041" s="144"/>
      <c r="B2041" s="145"/>
      <c r="C2041" s="138" t="n">
        <v>16</v>
      </c>
      <c r="D2041" s="153"/>
      <c r="E2041" s="109"/>
      <c r="F2041" s="109"/>
      <c r="G2041" s="109"/>
      <c r="H2041" s="109"/>
      <c r="I2041" s="109"/>
      <c r="J2041" s="109"/>
      <c r="K2041" s="109"/>
      <c r="L2041" s="109"/>
      <c r="M2041" s="109"/>
      <c r="N2041" s="109"/>
      <c r="O2041" s="109"/>
      <c r="P2041" s="151" t="n">
        <f aca="false">SUM(D2041:O2041)</f>
        <v>0</v>
      </c>
    </row>
    <row r="2042" customFormat="false" ht="15" hidden="false" customHeight="false" outlineLevel="0" collapsed="false">
      <c r="A2042" s="144"/>
      <c r="B2042" s="145"/>
      <c r="C2042" s="138" t="n">
        <v>17</v>
      </c>
      <c r="D2042" s="153"/>
      <c r="E2042" s="109"/>
      <c r="F2042" s="109"/>
      <c r="G2042" s="109"/>
      <c r="H2042" s="109"/>
      <c r="I2042" s="109"/>
      <c r="J2042" s="109"/>
      <c r="K2042" s="109"/>
      <c r="L2042" s="109"/>
      <c r="M2042" s="109"/>
      <c r="N2042" s="109"/>
      <c r="O2042" s="109"/>
      <c r="P2042" s="151" t="n">
        <f aca="false">SUM(D2042:O2042)</f>
        <v>0</v>
      </c>
    </row>
    <row r="2043" customFormat="false" ht="15" hidden="false" customHeight="false" outlineLevel="0" collapsed="false">
      <c r="A2043" s="144"/>
      <c r="B2043" s="145"/>
      <c r="C2043" s="138" t="n">
        <v>25</v>
      </c>
      <c r="D2043" s="153"/>
      <c r="E2043" s="109"/>
      <c r="F2043" s="109"/>
      <c r="G2043" s="109"/>
      <c r="H2043" s="109"/>
      <c r="I2043" s="109"/>
      <c r="J2043" s="109"/>
      <c r="K2043" s="109"/>
      <c r="L2043" s="109"/>
      <c r="M2043" s="109"/>
      <c r="N2043" s="109"/>
      <c r="O2043" s="109"/>
      <c r="P2043" s="151" t="n">
        <f aca="false">SUM(D2043:O2043)</f>
        <v>0</v>
      </c>
    </row>
    <row r="2044" customFormat="false" ht="15" hidden="false" customHeight="true" outlineLevel="0" collapsed="false">
      <c r="A2044" s="144" t="n">
        <v>923</v>
      </c>
      <c r="B2044" s="145" t="s">
        <v>1030</v>
      </c>
      <c r="C2044" s="138" t="n">
        <v>11</v>
      </c>
      <c r="D2044" s="153"/>
      <c r="E2044" s="109"/>
      <c r="F2044" s="109"/>
      <c r="G2044" s="109"/>
      <c r="H2044" s="109"/>
      <c r="I2044" s="109"/>
      <c r="J2044" s="109"/>
      <c r="K2044" s="109"/>
      <c r="L2044" s="109"/>
      <c r="M2044" s="109"/>
      <c r="N2044" s="109"/>
      <c r="O2044" s="109"/>
      <c r="P2044" s="151" t="n">
        <f aca="false">SUM(D2044:O2044)</f>
        <v>0</v>
      </c>
    </row>
    <row r="2045" customFormat="false" ht="15" hidden="false" customHeight="false" outlineLevel="0" collapsed="false">
      <c r="A2045" s="144"/>
      <c r="B2045" s="145"/>
      <c r="C2045" s="138" t="n">
        <v>14</v>
      </c>
      <c r="D2045" s="153"/>
      <c r="E2045" s="109"/>
      <c r="F2045" s="109"/>
      <c r="G2045" s="109"/>
      <c r="H2045" s="109"/>
      <c r="I2045" s="109"/>
      <c r="J2045" s="109"/>
      <c r="K2045" s="109"/>
      <c r="L2045" s="109"/>
      <c r="M2045" s="109"/>
      <c r="N2045" s="109"/>
      <c r="O2045" s="109"/>
      <c r="P2045" s="151" t="n">
        <f aca="false">SUM(D2045:O2045)</f>
        <v>0</v>
      </c>
    </row>
    <row r="2046" customFormat="false" ht="15" hidden="false" customHeight="false" outlineLevel="0" collapsed="false">
      <c r="A2046" s="144"/>
      <c r="B2046" s="145"/>
      <c r="C2046" s="138" t="n">
        <v>15</v>
      </c>
      <c r="D2046" s="153"/>
      <c r="E2046" s="109"/>
      <c r="F2046" s="109"/>
      <c r="G2046" s="109"/>
      <c r="H2046" s="109"/>
      <c r="I2046" s="109"/>
      <c r="J2046" s="109"/>
      <c r="K2046" s="109"/>
      <c r="L2046" s="109"/>
      <c r="M2046" s="109"/>
      <c r="N2046" s="109"/>
      <c r="O2046" s="109"/>
      <c r="P2046" s="151" t="n">
        <f aca="false">SUM(D2046:O2046)</f>
        <v>0</v>
      </c>
    </row>
    <row r="2047" customFormat="false" ht="15" hidden="false" customHeight="false" outlineLevel="0" collapsed="false">
      <c r="A2047" s="144"/>
      <c r="B2047" s="145"/>
      <c r="C2047" s="138" t="n">
        <v>16</v>
      </c>
      <c r="D2047" s="153"/>
      <c r="E2047" s="109"/>
      <c r="F2047" s="109"/>
      <c r="G2047" s="109"/>
      <c r="H2047" s="109"/>
      <c r="I2047" s="109"/>
      <c r="J2047" s="109"/>
      <c r="K2047" s="109"/>
      <c r="L2047" s="109"/>
      <c r="M2047" s="109"/>
      <c r="N2047" s="109"/>
      <c r="O2047" s="109"/>
      <c r="P2047" s="151" t="n">
        <f aca="false">SUM(D2047:O2047)</f>
        <v>0</v>
      </c>
    </row>
    <row r="2048" customFormat="false" ht="15" hidden="false" customHeight="false" outlineLevel="0" collapsed="false">
      <c r="A2048" s="144"/>
      <c r="B2048" s="145"/>
      <c r="C2048" s="138" t="n">
        <v>17</v>
      </c>
      <c r="D2048" s="153"/>
      <c r="E2048" s="109"/>
      <c r="F2048" s="109"/>
      <c r="G2048" s="109"/>
      <c r="H2048" s="109"/>
      <c r="I2048" s="109"/>
      <c r="J2048" s="109"/>
      <c r="K2048" s="109"/>
      <c r="L2048" s="109"/>
      <c r="M2048" s="109"/>
      <c r="N2048" s="109"/>
      <c r="O2048" s="109"/>
      <c r="P2048" s="151" t="n">
        <f aca="false">SUM(D2048:O2048)</f>
        <v>0</v>
      </c>
    </row>
    <row r="2049" customFormat="false" ht="15" hidden="false" customHeight="false" outlineLevel="0" collapsed="false">
      <c r="A2049" s="144"/>
      <c r="B2049" s="145"/>
      <c r="C2049" s="138" t="n">
        <v>25</v>
      </c>
      <c r="D2049" s="153"/>
      <c r="E2049" s="109"/>
      <c r="F2049" s="109"/>
      <c r="G2049" s="109"/>
      <c r="H2049" s="109"/>
      <c r="I2049" s="109"/>
      <c r="J2049" s="109"/>
      <c r="K2049" s="109"/>
      <c r="L2049" s="109"/>
      <c r="M2049" s="109"/>
      <c r="N2049" s="109"/>
      <c r="O2049" s="109"/>
      <c r="P2049" s="151" t="n">
        <f aca="false">SUM(D2049:O2049)</f>
        <v>0</v>
      </c>
    </row>
    <row r="2050" customFormat="false" ht="15" hidden="false" customHeight="false" outlineLevel="0" collapsed="false">
      <c r="A2050" s="136" t="n">
        <v>924</v>
      </c>
      <c r="B2050" s="141" t="s">
        <v>1031</v>
      </c>
      <c r="C2050" s="142"/>
      <c r="D2050" s="142"/>
      <c r="E2050" s="142"/>
      <c r="F2050" s="142"/>
      <c r="G2050" s="142"/>
      <c r="H2050" s="142"/>
      <c r="I2050" s="142"/>
      <c r="J2050" s="142"/>
      <c r="K2050" s="142"/>
      <c r="L2050" s="142"/>
      <c r="M2050" s="142"/>
      <c r="N2050" s="142"/>
      <c r="O2050" s="142"/>
      <c r="P2050" s="140" t="n">
        <f aca="false">SUM(D2050:O2050)</f>
        <v>0</v>
      </c>
    </row>
    <row r="2051" customFormat="false" ht="15" hidden="false" customHeight="false" outlineLevel="0" collapsed="false">
      <c r="A2051" s="136" t="n">
        <v>925</v>
      </c>
      <c r="B2051" s="141" t="s">
        <v>1032</v>
      </c>
      <c r="C2051" s="142"/>
      <c r="D2051" s="142"/>
      <c r="E2051" s="142"/>
      <c r="F2051" s="142"/>
      <c r="G2051" s="142"/>
      <c r="H2051" s="142"/>
      <c r="I2051" s="142"/>
      <c r="J2051" s="142"/>
      <c r="K2051" s="142"/>
      <c r="L2051" s="142"/>
      <c r="M2051" s="142"/>
      <c r="N2051" s="142"/>
      <c r="O2051" s="142"/>
      <c r="P2051" s="140" t="n">
        <f aca="false">SUM(D2051:O2051)</f>
        <v>0</v>
      </c>
    </row>
    <row r="2052" customFormat="false" ht="15" hidden="false" customHeight="false" outlineLevel="0" collapsed="false">
      <c r="A2052" s="136" t="n">
        <v>926</v>
      </c>
      <c r="B2052" s="141" t="s">
        <v>1033</v>
      </c>
      <c r="C2052" s="142"/>
      <c r="D2052" s="142"/>
      <c r="E2052" s="142"/>
      <c r="F2052" s="142"/>
      <c r="G2052" s="142"/>
      <c r="H2052" s="142"/>
      <c r="I2052" s="142"/>
      <c r="J2052" s="142"/>
      <c r="K2052" s="142"/>
      <c r="L2052" s="142"/>
      <c r="M2052" s="142"/>
      <c r="N2052" s="142"/>
      <c r="O2052" s="142"/>
      <c r="P2052" s="140" t="n">
        <f aca="false">SUM(D2052:O2052)</f>
        <v>0</v>
      </c>
    </row>
    <row r="2053" customFormat="false" ht="15" hidden="false" customHeight="false" outlineLevel="0" collapsed="false">
      <c r="A2053" s="136" t="n">
        <v>927</v>
      </c>
      <c r="B2053" s="141" t="s">
        <v>1034</v>
      </c>
      <c r="C2053" s="142"/>
      <c r="D2053" s="142"/>
      <c r="E2053" s="142"/>
      <c r="F2053" s="142"/>
      <c r="G2053" s="142"/>
      <c r="H2053" s="142"/>
      <c r="I2053" s="142"/>
      <c r="J2053" s="142"/>
      <c r="K2053" s="142"/>
      <c r="L2053" s="142"/>
      <c r="M2053" s="142"/>
      <c r="N2053" s="142"/>
      <c r="O2053" s="142"/>
      <c r="P2053" s="140" t="n">
        <f aca="false">SUM(D2053:O2053)</f>
        <v>0</v>
      </c>
    </row>
    <row r="2054" customFormat="false" ht="15" hidden="false" customHeight="false" outlineLevel="0" collapsed="false">
      <c r="A2054" s="136" t="n">
        <v>928</v>
      </c>
      <c r="B2054" s="141" t="s">
        <v>1035</v>
      </c>
      <c r="C2054" s="142"/>
      <c r="D2054" s="142"/>
      <c r="E2054" s="142"/>
      <c r="F2054" s="142"/>
      <c r="G2054" s="142"/>
      <c r="H2054" s="142"/>
      <c r="I2054" s="142"/>
      <c r="J2054" s="142"/>
      <c r="K2054" s="142"/>
      <c r="L2054" s="142"/>
      <c r="M2054" s="142"/>
      <c r="N2054" s="142"/>
      <c r="O2054" s="142"/>
      <c r="P2054" s="140" t="n">
        <f aca="false">SUM(D2054:O2054)</f>
        <v>0</v>
      </c>
    </row>
    <row r="2055" customFormat="false" ht="15" hidden="false" customHeight="true" outlineLevel="0" collapsed="false">
      <c r="A2055" s="133" t="n">
        <v>9300</v>
      </c>
      <c r="B2055" s="134" t="s">
        <v>1036</v>
      </c>
      <c r="C2055" s="134"/>
      <c r="D2055" s="135" t="n">
        <f aca="false">SUM(D2056:D2062)</f>
        <v>0</v>
      </c>
      <c r="E2055" s="143" t="n">
        <f aca="false">SUM(E2056:E2062)</f>
        <v>0</v>
      </c>
      <c r="F2055" s="143" t="n">
        <f aca="false">SUM(F2056:F2062)</f>
        <v>0</v>
      </c>
      <c r="G2055" s="143" t="n">
        <f aca="false">SUM(G2056:G2062)</f>
        <v>0</v>
      </c>
      <c r="H2055" s="143" t="n">
        <f aca="false">SUM(H2056:H2062)</f>
        <v>0</v>
      </c>
      <c r="I2055" s="143" t="n">
        <f aca="false">SUM(I2056:I2062)</f>
        <v>0</v>
      </c>
      <c r="J2055" s="143" t="n">
        <f aca="false">SUM(J2056:J2062)</f>
        <v>0</v>
      </c>
      <c r="K2055" s="143" t="n">
        <f aca="false">SUM(K2056:K2062)</f>
        <v>0</v>
      </c>
      <c r="L2055" s="143" t="n">
        <f aca="false">SUM(L2056:L2062)</f>
        <v>0</v>
      </c>
      <c r="M2055" s="143" t="n">
        <f aca="false">SUM(M2056:M2062)</f>
        <v>0</v>
      </c>
      <c r="N2055" s="143" t="n">
        <f aca="false">SUM(N2056:N2062)</f>
        <v>0</v>
      </c>
      <c r="O2055" s="143" t="n">
        <f aca="false">SUM(O2056:O2062)</f>
        <v>0</v>
      </c>
      <c r="P2055" s="143" t="n">
        <f aca="false">SUM(P2056:P2062)</f>
        <v>0</v>
      </c>
    </row>
    <row r="2056" customFormat="false" ht="15" hidden="false" customHeight="true" outlineLevel="0" collapsed="false">
      <c r="A2056" s="144" t="n">
        <v>931</v>
      </c>
      <c r="B2056" s="145" t="s">
        <v>1037</v>
      </c>
      <c r="C2056" s="138" t="n">
        <v>11</v>
      </c>
      <c r="D2056" s="153"/>
      <c r="E2056" s="109"/>
      <c r="F2056" s="109"/>
      <c r="G2056" s="109"/>
      <c r="H2056" s="109"/>
      <c r="I2056" s="109"/>
      <c r="J2056" s="109"/>
      <c r="K2056" s="109"/>
      <c r="L2056" s="109"/>
      <c r="M2056" s="109"/>
      <c r="N2056" s="109"/>
      <c r="O2056" s="109"/>
      <c r="P2056" s="151" t="n">
        <f aca="false">SUM(D2056:O2056)</f>
        <v>0</v>
      </c>
    </row>
    <row r="2057" customFormat="false" ht="15" hidden="false" customHeight="false" outlineLevel="0" collapsed="false">
      <c r="A2057" s="144"/>
      <c r="B2057" s="145"/>
      <c r="C2057" s="138" t="n">
        <v>14</v>
      </c>
      <c r="D2057" s="153"/>
      <c r="E2057" s="109"/>
      <c r="F2057" s="109"/>
      <c r="G2057" s="109"/>
      <c r="H2057" s="109"/>
      <c r="I2057" s="109"/>
      <c r="J2057" s="109"/>
      <c r="K2057" s="109"/>
      <c r="L2057" s="109"/>
      <c r="M2057" s="109"/>
      <c r="N2057" s="109"/>
      <c r="O2057" s="109"/>
      <c r="P2057" s="151" t="n">
        <f aca="false">SUM(D2057:O2057)</f>
        <v>0</v>
      </c>
    </row>
    <row r="2058" customFormat="false" ht="15" hidden="false" customHeight="false" outlineLevel="0" collapsed="false">
      <c r="A2058" s="144"/>
      <c r="B2058" s="145"/>
      <c r="C2058" s="138" t="n">
        <v>15</v>
      </c>
      <c r="D2058" s="153"/>
      <c r="E2058" s="109"/>
      <c r="F2058" s="109"/>
      <c r="G2058" s="109"/>
      <c r="H2058" s="109"/>
      <c r="I2058" s="109"/>
      <c r="J2058" s="109"/>
      <c r="K2058" s="109"/>
      <c r="L2058" s="109"/>
      <c r="M2058" s="109"/>
      <c r="N2058" s="109"/>
      <c r="O2058" s="109"/>
      <c r="P2058" s="151" t="n">
        <f aca="false">SUM(D2058:O2058)</f>
        <v>0</v>
      </c>
    </row>
    <row r="2059" customFormat="false" ht="15" hidden="false" customHeight="false" outlineLevel="0" collapsed="false">
      <c r="A2059" s="144"/>
      <c r="B2059" s="145"/>
      <c r="C2059" s="138" t="n">
        <v>16</v>
      </c>
      <c r="D2059" s="153"/>
      <c r="E2059" s="109"/>
      <c r="F2059" s="109"/>
      <c r="G2059" s="109"/>
      <c r="H2059" s="109"/>
      <c r="I2059" s="109"/>
      <c r="J2059" s="109"/>
      <c r="K2059" s="109"/>
      <c r="L2059" s="109"/>
      <c r="M2059" s="109"/>
      <c r="N2059" s="109"/>
      <c r="O2059" s="109"/>
      <c r="P2059" s="151" t="n">
        <f aca="false">SUM(D2059:O2059)</f>
        <v>0</v>
      </c>
    </row>
    <row r="2060" customFormat="false" ht="15" hidden="false" customHeight="false" outlineLevel="0" collapsed="false">
      <c r="A2060" s="144"/>
      <c r="B2060" s="145"/>
      <c r="C2060" s="138" t="n">
        <v>17</v>
      </c>
      <c r="D2060" s="153"/>
      <c r="E2060" s="109"/>
      <c r="F2060" s="109"/>
      <c r="G2060" s="109"/>
      <c r="H2060" s="109"/>
      <c r="I2060" s="109"/>
      <c r="J2060" s="109"/>
      <c r="K2060" s="109"/>
      <c r="L2060" s="109"/>
      <c r="M2060" s="109"/>
      <c r="N2060" s="109"/>
      <c r="O2060" s="109"/>
      <c r="P2060" s="151" t="n">
        <f aca="false">SUM(D2060:O2060)</f>
        <v>0</v>
      </c>
    </row>
    <row r="2061" customFormat="false" ht="15" hidden="false" customHeight="false" outlineLevel="0" collapsed="false">
      <c r="A2061" s="144"/>
      <c r="B2061" s="145"/>
      <c r="C2061" s="138" t="n">
        <v>25</v>
      </c>
      <c r="D2061" s="153"/>
      <c r="E2061" s="109"/>
      <c r="F2061" s="109"/>
      <c r="G2061" s="109"/>
      <c r="H2061" s="109"/>
      <c r="I2061" s="109"/>
      <c r="J2061" s="109"/>
      <c r="K2061" s="109"/>
      <c r="L2061" s="109"/>
      <c r="M2061" s="109"/>
      <c r="N2061" s="109"/>
      <c r="O2061" s="109"/>
      <c r="P2061" s="151" t="n">
        <f aca="false">SUM(D2061:O2061)</f>
        <v>0</v>
      </c>
    </row>
    <row r="2062" customFormat="false" ht="15" hidden="false" customHeight="false" outlineLevel="0" collapsed="false">
      <c r="A2062" s="136" t="n">
        <v>932</v>
      </c>
      <c r="B2062" s="141" t="s">
        <v>1038</v>
      </c>
      <c r="C2062" s="142"/>
      <c r="D2062" s="142"/>
      <c r="E2062" s="142"/>
      <c r="F2062" s="142"/>
      <c r="G2062" s="142"/>
      <c r="H2062" s="142"/>
      <c r="I2062" s="142"/>
      <c r="J2062" s="142"/>
      <c r="K2062" s="142"/>
      <c r="L2062" s="142"/>
      <c r="M2062" s="142"/>
      <c r="N2062" s="142"/>
      <c r="O2062" s="142"/>
      <c r="P2062" s="140" t="n">
        <f aca="false">SUM(D2062:O2062)</f>
        <v>0</v>
      </c>
    </row>
    <row r="2063" customFormat="false" ht="15" hidden="false" customHeight="true" outlineLevel="0" collapsed="false">
      <c r="A2063" s="133" t="n">
        <v>9400</v>
      </c>
      <c r="B2063" s="134" t="s">
        <v>1039</v>
      </c>
      <c r="C2063" s="134"/>
      <c r="D2063" s="135" t="n">
        <f aca="false">SUM(D2064:D2070)</f>
        <v>0</v>
      </c>
      <c r="E2063" s="143" t="n">
        <f aca="false">SUM(E2064:E2070)</f>
        <v>0</v>
      </c>
      <c r="F2063" s="143" t="n">
        <f aca="false">SUM(F2064:F2070)</f>
        <v>0</v>
      </c>
      <c r="G2063" s="143" t="n">
        <f aca="false">SUM(G2064:G2070)</f>
        <v>0</v>
      </c>
      <c r="H2063" s="143" t="n">
        <f aca="false">SUM(H2064:H2070)</f>
        <v>0</v>
      </c>
      <c r="I2063" s="143" t="n">
        <f aca="false">SUM(I2064:I2070)</f>
        <v>0</v>
      </c>
      <c r="J2063" s="143" t="n">
        <f aca="false">SUM(J2064:J2070)</f>
        <v>0</v>
      </c>
      <c r="K2063" s="143" t="n">
        <f aca="false">SUM(K2064:K2070)</f>
        <v>0</v>
      </c>
      <c r="L2063" s="143" t="n">
        <f aca="false">SUM(L2064:L2070)</f>
        <v>0</v>
      </c>
      <c r="M2063" s="143" t="n">
        <f aca="false">SUM(M2064:M2070)</f>
        <v>0</v>
      </c>
      <c r="N2063" s="143" t="n">
        <f aca="false">SUM(N2064:N2070)</f>
        <v>0</v>
      </c>
      <c r="O2063" s="143" t="n">
        <f aca="false">SUM(O2064:O2070)</f>
        <v>0</v>
      </c>
      <c r="P2063" s="143" t="n">
        <f aca="false">SUM(P2064:P2070)</f>
        <v>0</v>
      </c>
    </row>
    <row r="2064" customFormat="false" ht="15" hidden="false" customHeight="true" outlineLevel="0" collapsed="false">
      <c r="A2064" s="144" t="n">
        <v>941</v>
      </c>
      <c r="B2064" s="145" t="s">
        <v>1040</v>
      </c>
      <c r="C2064" s="138" t="n">
        <v>11</v>
      </c>
      <c r="D2064" s="153"/>
      <c r="E2064" s="109"/>
      <c r="F2064" s="109"/>
      <c r="G2064" s="109"/>
      <c r="H2064" s="109"/>
      <c r="I2064" s="109"/>
      <c r="J2064" s="109"/>
      <c r="K2064" s="109"/>
      <c r="L2064" s="109"/>
      <c r="M2064" s="109"/>
      <c r="N2064" s="109"/>
      <c r="O2064" s="109"/>
      <c r="P2064" s="151" t="n">
        <f aca="false">SUM(D2064:O2064)</f>
        <v>0</v>
      </c>
    </row>
    <row r="2065" customFormat="false" ht="15" hidden="false" customHeight="false" outlineLevel="0" collapsed="false">
      <c r="A2065" s="144"/>
      <c r="B2065" s="145"/>
      <c r="C2065" s="138" t="n">
        <v>14</v>
      </c>
      <c r="D2065" s="153"/>
      <c r="E2065" s="109"/>
      <c r="F2065" s="109"/>
      <c r="G2065" s="109"/>
      <c r="H2065" s="109"/>
      <c r="I2065" s="109"/>
      <c r="J2065" s="109"/>
      <c r="K2065" s="109"/>
      <c r="L2065" s="109"/>
      <c r="M2065" s="109"/>
      <c r="N2065" s="109"/>
      <c r="O2065" s="109"/>
      <c r="P2065" s="151" t="n">
        <f aca="false">SUM(D2065:O2065)</f>
        <v>0</v>
      </c>
    </row>
    <row r="2066" customFormat="false" ht="15" hidden="false" customHeight="false" outlineLevel="0" collapsed="false">
      <c r="A2066" s="144"/>
      <c r="B2066" s="145"/>
      <c r="C2066" s="138" t="n">
        <v>15</v>
      </c>
      <c r="D2066" s="153"/>
      <c r="E2066" s="109"/>
      <c r="F2066" s="109"/>
      <c r="G2066" s="109"/>
      <c r="H2066" s="109"/>
      <c r="I2066" s="109"/>
      <c r="J2066" s="109"/>
      <c r="K2066" s="109"/>
      <c r="L2066" s="109"/>
      <c r="M2066" s="109"/>
      <c r="N2066" s="109"/>
      <c r="O2066" s="109"/>
      <c r="P2066" s="151" t="n">
        <f aca="false">SUM(D2066:O2066)</f>
        <v>0</v>
      </c>
    </row>
    <row r="2067" customFormat="false" ht="15" hidden="false" customHeight="false" outlineLevel="0" collapsed="false">
      <c r="A2067" s="144"/>
      <c r="B2067" s="145"/>
      <c r="C2067" s="138" t="n">
        <v>16</v>
      </c>
      <c r="D2067" s="153"/>
      <c r="E2067" s="109"/>
      <c r="F2067" s="109"/>
      <c r="G2067" s="109"/>
      <c r="H2067" s="109"/>
      <c r="I2067" s="109"/>
      <c r="J2067" s="109"/>
      <c r="K2067" s="109"/>
      <c r="L2067" s="109"/>
      <c r="M2067" s="109"/>
      <c r="N2067" s="109"/>
      <c r="O2067" s="109"/>
      <c r="P2067" s="151" t="n">
        <f aca="false">SUM(D2067:O2067)</f>
        <v>0</v>
      </c>
    </row>
    <row r="2068" customFormat="false" ht="15" hidden="false" customHeight="false" outlineLevel="0" collapsed="false">
      <c r="A2068" s="144"/>
      <c r="B2068" s="145"/>
      <c r="C2068" s="138" t="n">
        <v>17</v>
      </c>
      <c r="D2068" s="153"/>
      <c r="E2068" s="109"/>
      <c r="F2068" s="109"/>
      <c r="G2068" s="109"/>
      <c r="H2068" s="109"/>
      <c r="I2068" s="109"/>
      <c r="J2068" s="109"/>
      <c r="K2068" s="109"/>
      <c r="L2068" s="109"/>
      <c r="M2068" s="109"/>
      <c r="N2068" s="109"/>
      <c r="O2068" s="109"/>
      <c r="P2068" s="151" t="n">
        <f aca="false">SUM(D2068:O2068)</f>
        <v>0</v>
      </c>
    </row>
    <row r="2069" customFormat="false" ht="15" hidden="false" customHeight="false" outlineLevel="0" collapsed="false">
      <c r="A2069" s="144"/>
      <c r="B2069" s="145"/>
      <c r="C2069" s="138" t="n">
        <v>25</v>
      </c>
      <c r="D2069" s="153"/>
      <c r="E2069" s="109"/>
      <c r="F2069" s="109"/>
      <c r="G2069" s="109"/>
      <c r="H2069" s="109"/>
      <c r="I2069" s="109"/>
      <c r="J2069" s="109"/>
      <c r="K2069" s="109"/>
      <c r="L2069" s="109"/>
      <c r="M2069" s="109"/>
      <c r="N2069" s="109"/>
      <c r="O2069" s="109"/>
      <c r="P2069" s="151" t="n">
        <f aca="false">SUM(D2069:O2069)</f>
        <v>0</v>
      </c>
    </row>
    <row r="2070" customFormat="false" ht="15" hidden="false" customHeight="false" outlineLevel="0" collapsed="false">
      <c r="A2070" s="136" t="n">
        <v>942</v>
      </c>
      <c r="B2070" s="141" t="s">
        <v>1041</v>
      </c>
      <c r="C2070" s="142"/>
      <c r="D2070" s="142"/>
      <c r="E2070" s="142"/>
      <c r="F2070" s="142"/>
      <c r="G2070" s="142"/>
      <c r="H2070" s="142"/>
      <c r="I2070" s="142"/>
      <c r="J2070" s="142"/>
      <c r="K2070" s="142"/>
      <c r="L2070" s="142"/>
      <c r="M2070" s="142"/>
      <c r="N2070" s="142"/>
      <c r="O2070" s="142"/>
      <c r="P2070" s="140" t="n">
        <f aca="false">SUM(D2070:O2070)</f>
        <v>0</v>
      </c>
    </row>
    <row r="2071" customFormat="false" ht="15" hidden="false" customHeight="true" outlineLevel="0" collapsed="false">
      <c r="A2071" s="133" t="n">
        <v>9500</v>
      </c>
      <c r="B2071" s="134" t="s">
        <v>1042</v>
      </c>
      <c r="C2071" s="134"/>
      <c r="D2071" s="135" t="n">
        <f aca="false">SUM(D2072:D2077)</f>
        <v>0</v>
      </c>
      <c r="E2071" s="135" t="n">
        <f aca="false">SUM(E2072:E2077)</f>
        <v>0</v>
      </c>
      <c r="F2071" s="135" t="n">
        <f aca="false">SUM(F2072:F2077)</f>
        <v>0</v>
      </c>
      <c r="G2071" s="135" t="n">
        <f aca="false">SUM(G2072:G2077)</f>
        <v>0</v>
      </c>
      <c r="H2071" s="135" t="n">
        <f aca="false">SUM(H2072:H2077)</f>
        <v>0</v>
      </c>
      <c r="I2071" s="135" t="n">
        <f aca="false">SUM(I2072:I2077)</f>
        <v>0</v>
      </c>
      <c r="J2071" s="135" t="n">
        <f aca="false">SUM(J2072:J2077)</f>
        <v>0</v>
      </c>
      <c r="K2071" s="135" t="n">
        <f aca="false">SUM(K2072:K2077)</f>
        <v>0</v>
      </c>
      <c r="L2071" s="135" t="n">
        <f aca="false">SUM(L2072:L2077)</f>
        <v>0</v>
      </c>
      <c r="M2071" s="135" t="n">
        <f aca="false">SUM(M2072:M2077)</f>
        <v>0</v>
      </c>
      <c r="N2071" s="135" t="n">
        <f aca="false">SUM(N2072:N2077)</f>
        <v>0</v>
      </c>
      <c r="O2071" s="135" t="n">
        <f aca="false">SUM(O2072:O2077)</f>
        <v>0</v>
      </c>
      <c r="P2071" s="135" t="n">
        <f aca="false">SUM(P2072:P2077)</f>
        <v>0</v>
      </c>
    </row>
    <row r="2072" customFormat="false" ht="15" hidden="false" customHeight="true" outlineLevel="0" collapsed="false">
      <c r="A2072" s="144" t="n">
        <v>951</v>
      </c>
      <c r="B2072" s="145" t="s">
        <v>1043</v>
      </c>
      <c r="C2072" s="138" t="n">
        <v>11</v>
      </c>
      <c r="D2072" s="153"/>
      <c r="E2072" s="109"/>
      <c r="F2072" s="109"/>
      <c r="G2072" s="109"/>
      <c r="H2072" s="109"/>
      <c r="I2072" s="109"/>
      <c r="J2072" s="109"/>
      <c r="K2072" s="109"/>
      <c r="L2072" s="109"/>
      <c r="M2072" s="109"/>
      <c r="N2072" s="109"/>
      <c r="O2072" s="109"/>
      <c r="P2072" s="151" t="n">
        <f aca="false">SUM(D2072:O2072)</f>
        <v>0</v>
      </c>
    </row>
    <row r="2073" customFormat="false" ht="15" hidden="false" customHeight="false" outlineLevel="0" collapsed="false">
      <c r="A2073" s="144"/>
      <c r="B2073" s="145"/>
      <c r="C2073" s="138" t="n">
        <v>14</v>
      </c>
      <c r="D2073" s="153"/>
      <c r="E2073" s="109"/>
      <c r="F2073" s="109"/>
      <c r="G2073" s="109"/>
      <c r="H2073" s="109"/>
      <c r="I2073" s="109"/>
      <c r="J2073" s="109"/>
      <c r="K2073" s="109"/>
      <c r="L2073" s="109"/>
      <c r="M2073" s="109"/>
      <c r="N2073" s="109"/>
      <c r="O2073" s="109"/>
      <c r="P2073" s="151" t="n">
        <f aca="false">SUM(D2073:O2073)</f>
        <v>0</v>
      </c>
    </row>
    <row r="2074" customFormat="false" ht="15" hidden="false" customHeight="false" outlineLevel="0" collapsed="false">
      <c r="A2074" s="144"/>
      <c r="B2074" s="145"/>
      <c r="C2074" s="138" t="n">
        <v>15</v>
      </c>
      <c r="D2074" s="153"/>
      <c r="E2074" s="109"/>
      <c r="F2074" s="109"/>
      <c r="G2074" s="109"/>
      <c r="H2074" s="109"/>
      <c r="I2074" s="109"/>
      <c r="J2074" s="109"/>
      <c r="K2074" s="109"/>
      <c r="L2074" s="109"/>
      <c r="M2074" s="109"/>
      <c r="N2074" s="109"/>
      <c r="O2074" s="109"/>
      <c r="P2074" s="151" t="n">
        <f aca="false">SUM(D2074:O2074)</f>
        <v>0</v>
      </c>
    </row>
    <row r="2075" customFormat="false" ht="15" hidden="false" customHeight="false" outlineLevel="0" collapsed="false">
      <c r="A2075" s="144"/>
      <c r="B2075" s="145"/>
      <c r="C2075" s="138" t="n">
        <v>16</v>
      </c>
      <c r="D2075" s="153"/>
      <c r="E2075" s="109"/>
      <c r="F2075" s="109"/>
      <c r="G2075" s="109"/>
      <c r="H2075" s="109"/>
      <c r="I2075" s="109"/>
      <c r="J2075" s="109"/>
      <c r="K2075" s="109"/>
      <c r="L2075" s="109"/>
      <c r="M2075" s="109"/>
      <c r="N2075" s="109"/>
      <c r="O2075" s="109"/>
      <c r="P2075" s="151" t="n">
        <f aca="false">SUM(D2075:O2075)</f>
        <v>0</v>
      </c>
    </row>
    <row r="2076" customFormat="false" ht="15" hidden="false" customHeight="false" outlineLevel="0" collapsed="false">
      <c r="A2076" s="144"/>
      <c r="B2076" s="145"/>
      <c r="C2076" s="138" t="n">
        <v>17</v>
      </c>
      <c r="D2076" s="153"/>
      <c r="E2076" s="109"/>
      <c r="F2076" s="109"/>
      <c r="G2076" s="109"/>
      <c r="H2076" s="109"/>
      <c r="I2076" s="109"/>
      <c r="J2076" s="109"/>
      <c r="K2076" s="109"/>
      <c r="L2076" s="109"/>
      <c r="M2076" s="109"/>
      <c r="N2076" s="109"/>
      <c r="O2076" s="109"/>
      <c r="P2076" s="151" t="n">
        <f aca="false">SUM(D2076:O2076)</f>
        <v>0</v>
      </c>
    </row>
    <row r="2077" customFormat="false" ht="15" hidden="false" customHeight="false" outlineLevel="0" collapsed="false">
      <c r="A2077" s="144"/>
      <c r="B2077" s="145"/>
      <c r="C2077" s="138" t="n">
        <v>25</v>
      </c>
      <c r="D2077" s="153"/>
      <c r="E2077" s="109"/>
      <c r="F2077" s="109"/>
      <c r="G2077" s="109"/>
      <c r="H2077" s="109"/>
      <c r="I2077" s="109"/>
      <c r="J2077" s="109"/>
      <c r="K2077" s="109"/>
      <c r="L2077" s="109"/>
      <c r="M2077" s="109"/>
      <c r="N2077" s="109"/>
      <c r="O2077" s="109"/>
      <c r="P2077" s="151" t="n">
        <f aca="false">SUM(D2077:O2077)</f>
        <v>0</v>
      </c>
    </row>
    <row r="2078" customFormat="false" ht="15" hidden="false" customHeight="true" outlineLevel="0" collapsed="false">
      <c r="A2078" s="133" t="n">
        <v>9600</v>
      </c>
      <c r="B2078" s="134" t="s">
        <v>1044</v>
      </c>
      <c r="C2078" s="134"/>
      <c r="D2078" s="135" t="n">
        <f aca="false">SUM(D2079:D2080)</f>
        <v>0</v>
      </c>
      <c r="E2078" s="143" t="n">
        <f aca="false">SUM(E2079:E2080)</f>
        <v>0</v>
      </c>
      <c r="F2078" s="143" t="n">
        <f aca="false">SUM(F2079:F2080)</f>
        <v>0</v>
      </c>
      <c r="G2078" s="143" t="n">
        <f aca="false">SUM(G2079:G2080)</f>
        <v>0</v>
      </c>
      <c r="H2078" s="143" t="n">
        <f aca="false">SUM(H2079:H2080)</f>
        <v>0</v>
      </c>
      <c r="I2078" s="143" t="n">
        <f aca="false">SUM(I2079:I2080)</f>
        <v>0</v>
      </c>
      <c r="J2078" s="143" t="n">
        <f aca="false">SUM(J2079:J2080)</f>
        <v>0</v>
      </c>
      <c r="K2078" s="143" t="n">
        <f aca="false">SUM(K2079:K2080)</f>
        <v>0</v>
      </c>
      <c r="L2078" s="143" t="n">
        <f aca="false">SUM(L2079:L2080)</f>
        <v>0</v>
      </c>
      <c r="M2078" s="143" t="n">
        <f aca="false">SUM(M2079:M2080)</f>
        <v>0</v>
      </c>
      <c r="N2078" s="143" t="n">
        <f aca="false">SUM(N2079:N2080)</f>
        <v>0</v>
      </c>
      <c r="O2078" s="143" t="n">
        <f aca="false">SUM(O2079:O2080)</f>
        <v>0</v>
      </c>
      <c r="P2078" s="143" t="n">
        <f aca="false">SUM(P2079:P2080)</f>
        <v>0</v>
      </c>
    </row>
    <row r="2079" customFormat="false" ht="15" hidden="false" customHeight="false" outlineLevel="0" collapsed="false">
      <c r="A2079" s="136" t="n">
        <v>961</v>
      </c>
      <c r="B2079" s="141" t="s">
        <v>1045</v>
      </c>
      <c r="C2079" s="142"/>
      <c r="D2079" s="142"/>
      <c r="E2079" s="142"/>
      <c r="F2079" s="142"/>
      <c r="G2079" s="142"/>
      <c r="H2079" s="142"/>
      <c r="I2079" s="142"/>
      <c r="J2079" s="142"/>
      <c r="K2079" s="142"/>
      <c r="L2079" s="142"/>
      <c r="M2079" s="142"/>
      <c r="N2079" s="142"/>
      <c r="O2079" s="142"/>
      <c r="P2079" s="140" t="n">
        <f aca="false">SUM(D2079:O2079)</f>
        <v>0</v>
      </c>
    </row>
    <row r="2080" customFormat="false" ht="15" hidden="false" customHeight="false" outlineLevel="0" collapsed="false">
      <c r="A2080" s="136" t="n">
        <v>962</v>
      </c>
      <c r="B2080" s="141" t="s">
        <v>1046</v>
      </c>
      <c r="C2080" s="142"/>
      <c r="D2080" s="142"/>
      <c r="E2080" s="142"/>
      <c r="F2080" s="142"/>
      <c r="G2080" s="142"/>
      <c r="H2080" s="142"/>
      <c r="I2080" s="142"/>
      <c r="J2080" s="142"/>
      <c r="K2080" s="142"/>
      <c r="L2080" s="142"/>
      <c r="M2080" s="142"/>
      <c r="N2080" s="142"/>
      <c r="O2080" s="142"/>
      <c r="P2080" s="140" t="n">
        <f aca="false">SUM(D2080:O2080)</f>
        <v>0</v>
      </c>
    </row>
    <row r="2081" customFormat="false" ht="15" hidden="false" customHeight="true" outlineLevel="0" collapsed="false">
      <c r="A2081" s="133" t="n">
        <v>9900</v>
      </c>
      <c r="B2081" s="134" t="s">
        <v>1047</v>
      </c>
      <c r="C2081" s="134"/>
      <c r="D2081" s="135" t="n">
        <f aca="false">SUM(D2082:D2087)</f>
        <v>0</v>
      </c>
      <c r="E2081" s="135" t="n">
        <f aca="false">SUM(E2082:E2087)</f>
        <v>0</v>
      </c>
      <c r="F2081" s="135" t="n">
        <f aca="false">SUM(F2082:F2087)</f>
        <v>0</v>
      </c>
      <c r="G2081" s="135" t="n">
        <f aca="false">SUM(G2082:G2087)</f>
        <v>0</v>
      </c>
      <c r="H2081" s="135" t="n">
        <f aca="false">SUM(H2082:H2087)</f>
        <v>0</v>
      </c>
      <c r="I2081" s="135" t="n">
        <f aca="false">SUM(I2082:I2087)</f>
        <v>0</v>
      </c>
      <c r="J2081" s="135" t="n">
        <f aca="false">SUM(J2082:J2087)</f>
        <v>0</v>
      </c>
      <c r="K2081" s="135" t="n">
        <f aca="false">SUM(K2082:K2087)</f>
        <v>0</v>
      </c>
      <c r="L2081" s="135" t="n">
        <f aca="false">SUM(L2082:L2087)</f>
        <v>0</v>
      </c>
      <c r="M2081" s="135" t="n">
        <f aca="false">SUM(M2082:M2087)</f>
        <v>0</v>
      </c>
      <c r="N2081" s="135" t="n">
        <f aca="false">SUM(N2082:N2087)</f>
        <v>0</v>
      </c>
      <c r="O2081" s="135" t="n">
        <f aca="false">SUM(O2082:O2087)</f>
        <v>0</v>
      </c>
      <c r="P2081" s="135" t="n">
        <f aca="false">SUM(P2082:P2087)</f>
        <v>0</v>
      </c>
    </row>
    <row r="2082" customFormat="false" ht="15" hidden="false" customHeight="true" outlineLevel="0" collapsed="false">
      <c r="A2082" s="136" t="n">
        <v>991</v>
      </c>
      <c r="B2082" s="137" t="s">
        <v>1048</v>
      </c>
      <c r="C2082" s="138" t="n">
        <v>11</v>
      </c>
      <c r="D2082" s="153"/>
      <c r="E2082" s="109"/>
      <c r="F2082" s="109"/>
      <c r="G2082" s="109"/>
      <c r="H2082" s="109"/>
      <c r="I2082" s="109"/>
      <c r="J2082" s="109"/>
      <c r="K2082" s="109"/>
      <c r="L2082" s="109"/>
      <c r="M2082" s="109"/>
      <c r="N2082" s="109"/>
      <c r="O2082" s="109"/>
      <c r="P2082" s="151" t="n">
        <f aca="false">SUM(D2082:O2082)</f>
        <v>0</v>
      </c>
    </row>
    <row r="2083" customFormat="false" ht="15" hidden="false" customHeight="false" outlineLevel="0" collapsed="false">
      <c r="A2083" s="136"/>
      <c r="B2083" s="137"/>
      <c r="C2083" s="138" t="n">
        <v>14</v>
      </c>
      <c r="D2083" s="153"/>
      <c r="E2083" s="109"/>
      <c r="F2083" s="109"/>
      <c r="G2083" s="109"/>
      <c r="H2083" s="109"/>
      <c r="I2083" s="109"/>
      <c r="J2083" s="109"/>
      <c r="K2083" s="109"/>
      <c r="L2083" s="109"/>
      <c r="M2083" s="109"/>
      <c r="N2083" s="109"/>
      <c r="O2083" s="109"/>
      <c r="P2083" s="151" t="n">
        <f aca="false">SUM(D2083:O2083)</f>
        <v>0</v>
      </c>
    </row>
    <row r="2084" customFormat="false" ht="15" hidden="false" customHeight="false" outlineLevel="0" collapsed="false">
      <c r="A2084" s="136"/>
      <c r="B2084" s="137"/>
      <c r="C2084" s="138" t="n">
        <v>15</v>
      </c>
      <c r="D2084" s="153"/>
      <c r="E2084" s="109"/>
      <c r="F2084" s="109"/>
      <c r="G2084" s="109"/>
      <c r="H2084" s="109"/>
      <c r="I2084" s="109"/>
      <c r="J2084" s="109"/>
      <c r="K2084" s="109"/>
      <c r="L2084" s="109"/>
      <c r="M2084" s="109"/>
      <c r="N2084" s="109"/>
      <c r="O2084" s="109"/>
      <c r="P2084" s="151" t="n">
        <f aca="false">SUM(D2084:O2084)</f>
        <v>0</v>
      </c>
    </row>
    <row r="2085" customFormat="false" ht="15" hidden="false" customHeight="false" outlineLevel="0" collapsed="false">
      <c r="A2085" s="136"/>
      <c r="B2085" s="137"/>
      <c r="C2085" s="138" t="n">
        <v>16</v>
      </c>
      <c r="D2085" s="153"/>
      <c r="E2085" s="109"/>
      <c r="F2085" s="109"/>
      <c r="G2085" s="109"/>
      <c r="H2085" s="109"/>
      <c r="I2085" s="109"/>
      <c r="J2085" s="109"/>
      <c r="K2085" s="109"/>
      <c r="L2085" s="109"/>
      <c r="M2085" s="109"/>
      <c r="N2085" s="109"/>
      <c r="O2085" s="109"/>
      <c r="P2085" s="151" t="n">
        <f aca="false">SUM(D2085:O2085)</f>
        <v>0</v>
      </c>
    </row>
    <row r="2086" customFormat="false" ht="15" hidden="false" customHeight="false" outlineLevel="0" collapsed="false">
      <c r="A2086" s="136"/>
      <c r="B2086" s="137"/>
      <c r="C2086" s="138" t="n">
        <v>17</v>
      </c>
      <c r="D2086" s="153"/>
      <c r="E2086" s="109"/>
      <c r="F2086" s="109"/>
      <c r="G2086" s="109"/>
      <c r="H2086" s="109"/>
      <c r="I2086" s="109"/>
      <c r="J2086" s="109"/>
      <c r="K2086" s="109"/>
      <c r="L2086" s="109"/>
      <c r="M2086" s="109"/>
      <c r="N2086" s="109"/>
      <c r="O2086" s="109"/>
      <c r="P2086" s="151" t="n">
        <f aca="false">SUM(D2086:O2086)</f>
        <v>0</v>
      </c>
    </row>
    <row r="2087" customFormat="false" ht="15" hidden="false" customHeight="false" outlineLevel="0" collapsed="false">
      <c r="A2087" s="136"/>
      <c r="B2087" s="137"/>
      <c r="C2087" s="138" t="n">
        <v>25</v>
      </c>
      <c r="D2087" s="153"/>
      <c r="E2087" s="109"/>
      <c r="F2087" s="109"/>
      <c r="G2087" s="109"/>
      <c r="H2087" s="109"/>
      <c r="I2087" s="109"/>
      <c r="J2087" s="109"/>
      <c r="K2087" s="109"/>
      <c r="L2087" s="109"/>
      <c r="M2087" s="109"/>
      <c r="N2087" s="109"/>
      <c r="O2087" s="109"/>
      <c r="P2087" s="151" t="n">
        <f aca="false">SUM(D2087:O2087)</f>
        <v>0</v>
      </c>
    </row>
    <row r="2088" customFormat="false" ht="15" hidden="false" customHeight="true" outlineLevel="0" collapsed="false">
      <c r="B2088" s="154" t="s">
        <v>1049</v>
      </c>
      <c r="C2088" s="154"/>
      <c r="D2088" s="155" t="n">
        <f aca="false">D2+D148+D443+D837+D1081+D1531+D1697+D1956+D2006</f>
        <v>172023</v>
      </c>
      <c r="E2088" s="155" t="n">
        <f aca="false">E2+E148+E443+E837+E1081+E1531+E1697+E1956+E2006</f>
        <v>170823</v>
      </c>
      <c r="F2088" s="155" t="n">
        <f aca="false">F2+F148+F443+F837+F1081+F1531+F1697+F1956+F2006</f>
        <v>179823</v>
      </c>
      <c r="G2088" s="155" t="n">
        <f aca="false">G2+G148+G443+G837+G1081+G1531+G1697+G1956+G2006</f>
        <v>179823</v>
      </c>
      <c r="H2088" s="155" t="n">
        <f aca="false">H2+H148+H443+H837+H1081+H1531+H1697+H1956+H2006</f>
        <v>178323</v>
      </c>
      <c r="I2088" s="155" t="n">
        <f aca="false">I2+I148+I443+I837+I1081+I1531+I1697+I1956+I2006</f>
        <v>179608</v>
      </c>
      <c r="J2088" s="155" t="n">
        <f aca="false">J2+J148+J443+J837+J1081+J1531+J1697+J1956+J2006</f>
        <v>169838</v>
      </c>
      <c r="K2088" s="155" t="n">
        <f aca="false">K2+K148+K443+K837+K1081+K1531+K1697+K1956+K2006</f>
        <v>190695</v>
      </c>
      <c r="L2088" s="155" t="n">
        <f aca="false">L2+L148+L443+L837+L1081+L1531+L1697+L1956+L2006</f>
        <v>170163</v>
      </c>
      <c r="M2088" s="155" t="n">
        <f aca="false">M2+M148+M443+M837+M1081+M1531+M1697+M1956+M2006</f>
        <v>169263</v>
      </c>
      <c r="N2088" s="155" t="n">
        <f aca="false">N2+N148+N443+N837+N1081+N1531+N1697+N1956+N2006</f>
        <v>178263</v>
      </c>
      <c r="O2088" s="155" t="n">
        <f aca="false">O2+O148+O443+O837+O1081+O1531+O1697+O1956+O2006</f>
        <v>290559</v>
      </c>
      <c r="P2088" s="155" t="n">
        <f aca="false">P2+P148+P443+P837+P1081+P1531+P1697+P1956+P2006</f>
        <v>2229204</v>
      </c>
    </row>
  </sheetData>
  <sheetProtection sheet="true" objects="true" scenarios="true"/>
  <mergeCells count="651">
    <mergeCell ref="B2:C2"/>
    <mergeCell ref="B3:C3"/>
    <mergeCell ref="A4:A7"/>
    <mergeCell ref="B4:B7"/>
    <mergeCell ref="A9:A14"/>
    <mergeCell ref="B9:B14"/>
    <mergeCell ref="A15:A18"/>
    <mergeCell ref="B15:B18"/>
    <mergeCell ref="B19:C19"/>
    <mergeCell ref="A20:A24"/>
    <mergeCell ref="B20:B24"/>
    <mergeCell ref="A25:A32"/>
    <mergeCell ref="B25:B32"/>
    <mergeCell ref="A33:A37"/>
    <mergeCell ref="B33:B37"/>
    <mergeCell ref="B39:C39"/>
    <mergeCell ref="A40:A44"/>
    <mergeCell ref="B40:B44"/>
    <mergeCell ref="A45:A50"/>
    <mergeCell ref="B45:B50"/>
    <mergeCell ref="A51:A56"/>
    <mergeCell ref="B51:B56"/>
    <mergeCell ref="A57:A62"/>
    <mergeCell ref="B57:B62"/>
    <mergeCell ref="A65:A69"/>
    <mergeCell ref="B65:B69"/>
    <mergeCell ref="A70:A74"/>
    <mergeCell ref="B70:B74"/>
    <mergeCell ref="B75:C75"/>
    <mergeCell ref="A76:A80"/>
    <mergeCell ref="B76:B80"/>
    <mergeCell ref="A81:A85"/>
    <mergeCell ref="B81:B85"/>
    <mergeCell ref="A86:A90"/>
    <mergeCell ref="B86:B90"/>
    <mergeCell ref="A91:A95"/>
    <mergeCell ref="B91:B95"/>
    <mergeCell ref="B96:C96"/>
    <mergeCell ref="A97:A102"/>
    <mergeCell ref="B97:B102"/>
    <mergeCell ref="A103:A108"/>
    <mergeCell ref="B103:B108"/>
    <mergeCell ref="A109:A113"/>
    <mergeCell ref="B109:B113"/>
    <mergeCell ref="A114:A119"/>
    <mergeCell ref="B114:B119"/>
    <mergeCell ref="A120:A124"/>
    <mergeCell ref="B120:B124"/>
    <mergeCell ref="A125:A129"/>
    <mergeCell ref="B125:B129"/>
    <mergeCell ref="B130:C130"/>
    <mergeCell ref="A131:A136"/>
    <mergeCell ref="B131:B136"/>
    <mergeCell ref="B137:C137"/>
    <mergeCell ref="A138:A142"/>
    <mergeCell ref="B138:B142"/>
    <mergeCell ref="A143:A147"/>
    <mergeCell ref="B143:B147"/>
    <mergeCell ref="B148:C148"/>
    <mergeCell ref="B149:C149"/>
    <mergeCell ref="A150:A154"/>
    <mergeCell ref="B150:B154"/>
    <mergeCell ref="A155:A159"/>
    <mergeCell ref="B155:B159"/>
    <mergeCell ref="A160:A164"/>
    <mergeCell ref="B160:B164"/>
    <mergeCell ref="A165:A169"/>
    <mergeCell ref="B165:B169"/>
    <mergeCell ref="A170:A174"/>
    <mergeCell ref="B170:B174"/>
    <mergeCell ref="A175:A179"/>
    <mergeCell ref="B175:B179"/>
    <mergeCell ref="A180:A184"/>
    <mergeCell ref="B180:B184"/>
    <mergeCell ref="A185:A189"/>
    <mergeCell ref="B185:B189"/>
    <mergeCell ref="B190:C190"/>
    <mergeCell ref="A191:A196"/>
    <mergeCell ref="B191:B196"/>
    <mergeCell ref="A197:A201"/>
    <mergeCell ref="B197:B201"/>
    <mergeCell ref="A202:A206"/>
    <mergeCell ref="B202:B206"/>
    <mergeCell ref="B207:C207"/>
    <mergeCell ref="B217:C217"/>
    <mergeCell ref="A218:A225"/>
    <mergeCell ref="B218:B225"/>
    <mergeCell ref="A226:A233"/>
    <mergeCell ref="B226:B233"/>
    <mergeCell ref="A234:A241"/>
    <mergeCell ref="B234:B241"/>
    <mergeCell ref="A242:A249"/>
    <mergeCell ref="B242:B249"/>
    <mergeCell ref="A250:A257"/>
    <mergeCell ref="B250:B257"/>
    <mergeCell ref="A258:A265"/>
    <mergeCell ref="B258:B265"/>
    <mergeCell ref="A266:A273"/>
    <mergeCell ref="B266:B273"/>
    <mergeCell ref="A274:A281"/>
    <mergeCell ref="B274:B281"/>
    <mergeCell ref="A282:A289"/>
    <mergeCell ref="B282:B289"/>
    <mergeCell ref="B290:C290"/>
    <mergeCell ref="A291:A295"/>
    <mergeCell ref="B291:B295"/>
    <mergeCell ref="A296:A300"/>
    <mergeCell ref="B296:B300"/>
    <mergeCell ref="A301:A308"/>
    <mergeCell ref="B301:B308"/>
    <mergeCell ref="A309:A313"/>
    <mergeCell ref="B309:B313"/>
    <mergeCell ref="A314:A321"/>
    <mergeCell ref="B314:B321"/>
    <mergeCell ref="A322:A326"/>
    <mergeCell ref="B322:B326"/>
    <mergeCell ref="A327:A331"/>
    <mergeCell ref="B327:B331"/>
    <mergeCell ref="B332:C332"/>
    <mergeCell ref="A333:A338"/>
    <mergeCell ref="B333:B338"/>
    <mergeCell ref="A339:A343"/>
    <mergeCell ref="B339:B343"/>
    <mergeCell ref="B344:C344"/>
    <mergeCell ref="A345:A349"/>
    <mergeCell ref="B345:B349"/>
    <mergeCell ref="A350:A357"/>
    <mergeCell ref="B350:B357"/>
    <mergeCell ref="A358:A362"/>
    <mergeCell ref="B358:B362"/>
    <mergeCell ref="A363:A367"/>
    <mergeCell ref="B363:B367"/>
    <mergeCell ref="A368:A372"/>
    <mergeCell ref="B368:B372"/>
    <mergeCell ref="B373:C373"/>
    <mergeCell ref="A374:A378"/>
    <mergeCell ref="B374:B378"/>
    <mergeCell ref="A379:A386"/>
    <mergeCell ref="B379:B386"/>
    <mergeCell ref="A387:A394"/>
    <mergeCell ref="B387:B394"/>
    <mergeCell ref="B395:C395"/>
    <mergeCell ref="A396:A400"/>
    <mergeCell ref="B396:B400"/>
    <mergeCell ref="A401:A405"/>
    <mergeCell ref="B401:B405"/>
    <mergeCell ref="A406:A410"/>
    <mergeCell ref="B406:B410"/>
    <mergeCell ref="A411:A415"/>
    <mergeCell ref="B411:B415"/>
    <mergeCell ref="A416:A420"/>
    <mergeCell ref="B416:B420"/>
    <mergeCell ref="A421:A426"/>
    <mergeCell ref="B421:B426"/>
    <mergeCell ref="A427:A432"/>
    <mergeCell ref="B427:B432"/>
    <mergeCell ref="A433:A437"/>
    <mergeCell ref="B433:B437"/>
    <mergeCell ref="A438:A442"/>
    <mergeCell ref="B438:B442"/>
    <mergeCell ref="B443:C443"/>
    <mergeCell ref="B444:C444"/>
    <mergeCell ref="A445:A450"/>
    <mergeCell ref="B445:B450"/>
    <mergeCell ref="A451:A455"/>
    <mergeCell ref="B451:B455"/>
    <mergeCell ref="A456:A460"/>
    <mergeCell ref="B456:B460"/>
    <mergeCell ref="A461:A465"/>
    <mergeCell ref="B461:B465"/>
    <mergeCell ref="A466:A470"/>
    <mergeCell ref="B466:B470"/>
    <mergeCell ref="A471:A475"/>
    <mergeCell ref="B471:B475"/>
    <mergeCell ref="A476:A480"/>
    <mergeCell ref="B476:B480"/>
    <mergeCell ref="A481:A485"/>
    <mergeCell ref="B481:B485"/>
    <mergeCell ref="A486:A490"/>
    <mergeCell ref="B486:B490"/>
    <mergeCell ref="B491:C491"/>
    <mergeCell ref="A492:A496"/>
    <mergeCell ref="B492:B496"/>
    <mergeCell ref="A497:A502"/>
    <mergeCell ref="B497:B502"/>
    <mergeCell ref="A503:A507"/>
    <mergeCell ref="B503:B507"/>
    <mergeCell ref="A508:A512"/>
    <mergeCell ref="B508:B512"/>
    <mergeCell ref="A513:A517"/>
    <mergeCell ref="B513:B517"/>
    <mergeCell ref="A518:A523"/>
    <mergeCell ref="B518:B523"/>
    <mergeCell ref="A524:A528"/>
    <mergeCell ref="B524:B528"/>
    <mergeCell ref="A529:A534"/>
    <mergeCell ref="B529:B534"/>
    <mergeCell ref="A535:A539"/>
    <mergeCell ref="B535:B539"/>
    <mergeCell ref="B540:C540"/>
    <mergeCell ref="A541:A545"/>
    <mergeCell ref="B541:B545"/>
    <mergeCell ref="A546:A551"/>
    <mergeCell ref="B546:B551"/>
    <mergeCell ref="A552:A556"/>
    <mergeCell ref="B552:B556"/>
    <mergeCell ref="A557:A561"/>
    <mergeCell ref="B557:B561"/>
    <mergeCell ref="A562:A566"/>
    <mergeCell ref="B562:B566"/>
    <mergeCell ref="A567:A571"/>
    <mergeCell ref="B567:B571"/>
    <mergeCell ref="A572:A576"/>
    <mergeCell ref="B572:B576"/>
    <mergeCell ref="A577:A581"/>
    <mergeCell ref="B577:B581"/>
    <mergeCell ref="A582:A586"/>
    <mergeCell ref="B582:B586"/>
    <mergeCell ref="B587:C587"/>
    <mergeCell ref="A588:A595"/>
    <mergeCell ref="B588:B595"/>
    <mergeCell ref="A596:A600"/>
    <mergeCell ref="B596:B600"/>
    <mergeCell ref="A601:A608"/>
    <mergeCell ref="B601:B608"/>
    <mergeCell ref="A609:A613"/>
    <mergeCell ref="B609:B613"/>
    <mergeCell ref="A614:A618"/>
    <mergeCell ref="B614:B618"/>
    <mergeCell ref="A619:A623"/>
    <mergeCell ref="B619:B623"/>
    <mergeCell ref="A624:A628"/>
    <mergeCell ref="B624:B628"/>
    <mergeCell ref="A629:A633"/>
    <mergeCell ref="B629:B633"/>
    <mergeCell ref="A634:A638"/>
    <mergeCell ref="B634:B638"/>
    <mergeCell ref="B639:C639"/>
    <mergeCell ref="A640:A644"/>
    <mergeCell ref="B640:B644"/>
    <mergeCell ref="A645:A649"/>
    <mergeCell ref="B645:B649"/>
    <mergeCell ref="A650:A654"/>
    <mergeCell ref="B650:B654"/>
    <mergeCell ref="A655:A659"/>
    <mergeCell ref="B655:B659"/>
    <mergeCell ref="A660:A665"/>
    <mergeCell ref="B660:B665"/>
    <mergeCell ref="A666:A671"/>
    <mergeCell ref="B666:B671"/>
    <mergeCell ref="A672:A676"/>
    <mergeCell ref="B672:B676"/>
    <mergeCell ref="A677:A681"/>
    <mergeCell ref="B677:B681"/>
    <mergeCell ref="A682:A686"/>
    <mergeCell ref="B682:B686"/>
    <mergeCell ref="B687:C687"/>
    <mergeCell ref="A688:A692"/>
    <mergeCell ref="B688:B692"/>
    <mergeCell ref="A693:A697"/>
    <mergeCell ref="B693:B697"/>
    <mergeCell ref="A698:A702"/>
    <mergeCell ref="B698:B702"/>
    <mergeCell ref="A703:A707"/>
    <mergeCell ref="B703:B707"/>
    <mergeCell ref="A708:A712"/>
    <mergeCell ref="B708:B712"/>
    <mergeCell ref="A713:A717"/>
    <mergeCell ref="B713:B717"/>
    <mergeCell ref="A718:A722"/>
    <mergeCell ref="B718:B722"/>
    <mergeCell ref="B723:C723"/>
    <mergeCell ref="A724:A728"/>
    <mergeCell ref="B724:B728"/>
    <mergeCell ref="A729:A733"/>
    <mergeCell ref="B729:B733"/>
    <mergeCell ref="A734:A738"/>
    <mergeCell ref="B734:B738"/>
    <mergeCell ref="A739:A743"/>
    <mergeCell ref="B739:B743"/>
    <mergeCell ref="A744:A748"/>
    <mergeCell ref="B744:B748"/>
    <mergeCell ref="A749:A753"/>
    <mergeCell ref="B749:B753"/>
    <mergeCell ref="A754:A758"/>
    <mergeCell ref="B754:B758"/>
    <mergeCell ref="A759:A763"/>
    <mergeCell ref="B759:B763"/>
    <mergeCell ref="A764:A768"/>
    <mergeCell ref="B764:B768"/>
    <mergeCell ref="B769:C769"/>
    <mergeCell ref="A770:A774"/>
    <mergeCell ref="B770:B774"/>
    <mergeCell ref="A775:A779"/>
    <mergeCell ref="B775:B779"/>
    <mergeCell ref="A780:A784"/>
    <mergeCell ref="B780:B784"/>
    <mergeCell ref="A785:A789"/>
    <mergeCell ref="B785:B789"/>
    <mergeCell ref="A790:A794"/>
    <mergeCell ref="B790:B794"/>
    <mergeCell ref="B795:C795"/>
    <mergeCell ref="A796:A800"/>
    <mergeCell ref="B796:B800"/>
    <mergeCell ref="A801:A805"/>
    <mergeCell ref="B801:B805"/>
    <mergeCell ref="A806:A810"/>
    <mergeCell ref="B806:B810"/>
    <mergeCell ref="A811:A815"/>
    <mergeCell ref="B811:B815"/>
    <mergeCell ref="A816:A820"/>
    <mergeCell ref="B816:B820"/>
    <mergeCell ref="A821:A825"/>
    <mergeCell ref="B821:B825"/>
    <mergeCell ref="A827:A831"/>
    <mergeCell ref="B827:B831"/>
    <mergeCell ref="A832:A836"/>
    <mergeCell ref="B832:B836"/>
    <mergeCell ref="B837:C837"/>
    <mergeCell ref="B838:C838"/>
    <mergeCell ref="A843:A847"/>
    <mergeCell ref="B843:B847"/>
    <mergeCell ref="A849:A853"/>
    <mergeCell ref="B849:B853"/>
    <mergeCell ref="B856:C856"/>
    <mergeCell ref="A857:A861"/>
    <mergeCell ref="B857:B861"/>
    <mergeCell ref="B866:C866"/>
    <mergeCell ref="A867:A874"/>
    <mergeCell ref="B867:B874"/>
    <mergeCell ref="A875:A882"/>
    <mergeCell ref="B875:B882"/>
    <mergeCell ref="A883:A890"/>
    <mergeCell ref="B883:B890"/>
    <mergeCell ref="A891:A898"/>
    <mergeCell ref="B891:B898"/>
    <mergeCell ref="A899:A906"/>
    <mergeCell ref="B899:B906"/>
    <mergeCell ref="A907:A914"/>
    <mergeCell ref="B907:B914"/>
    <mergeCell ref="A915:A922"/>
    <mergeCell ref="B915:B922"/>
    <mergeCell ref="A924:A931"/>
    <mergeCell ref="B924:B931"/>
    <mergeCell ref="B932:C932"/>
    <mergeCell ref="A933:A940"/>
    <mergeCell ref="B933:B940"/>
    <mergeCell ref="A941:A948"/>
    <mergeCell ref="B941:B948"/>
    <mergeCell ref="A949:A956"/>
    <mergeCell ref="B949:B956"/>
    <mergeCell ref="A957:A964"/>
    <mergeCell ref="B957:B964"/>
    <mergeCell ref="A965:A972"/>
    <mergeCell ref="B965:B972"/>
    <mergeCell ref="A973:A980"/>
    <mergeCell ref="B973:B980"/>
    <mergeCell ref="A981:A988"/>
    <mergeCell ref="B981:B988"/>
    <mergeCell ref="A989:A996"/>
    <mergeCell ref="B989:B996"/>
    <mergeCell ref="B997:C997"/>
    <mergeCell ref="A998:A1002"/>
    <mergeCell ref="B998:B1002"/>
    <mergeCell ref="A1003:A1007"/>
    <mergeCell ref="B1003:B1007"/>
    <mergeCell ref="A1008:A1012"/>
    <mergeCell ref="B1008:B1012"/>
    <mergeCell ref="B1013:C1013"/>
    <mergeCell ref="A1014:A1018"/>
    <mergeCell ref="B1014:B1018"/>
    <mergeCell ref="A1021:A1025"/>
    <mergeCell ref="B1021:B1025"/>
    <mergeCell ref="A1028:A1032"/>
    <mergeCell ref="B1028:B1032"/>
    <mergeCell ref="B1033:C1033"/>
    <mergeCell ref="A1034:A1038"/>
    <mergeCell ref="B1034:B1038"/>
    <mergeCell ref="B1039:C1039"/>
    <mergeCell ref="A1040:A1044"/>
    <mergeCell ref="B1040:B1044"/>
    <mergeCell ref="A1045:A1049"/>
    <mergeCell ref="B1045:B1049"/>
    <mergeCell ref="A1050:A1054"/>
    <mergeCell ref="B1050:B1054"/>
    <mergeCell ref="A1055:A1059"/>
    <mergeCell ref="B1055:B1059"/>
    <mergeCell ref="A1060:A1064"/>
    <mergeCell ref="B1060:B1064"/>
    <mergeCell ref="B1065:C1065"/>
    <mergeCell ref="A1066:A1070"/>
    <mergeCell ref="B1066:B1070"/>
    <mergeCell ref="A1071:A1075"/>
    <mergeCell ref="B1071:B1075"/>
    <mergeCell ref="A1076:A1080"/>
    <mergeCell ref="B1076:B1080"/>
    <mergeCell ref="B1081:C1081"/>
    <mergeCell ref="B1082:C1082"/>
    <mergeCell ref="A1083:A1091"/>
    <mergeCell ref="B1083:B1091"/>
    <mergeCell ref="A1092:A1100"/>
    <mergeCell ref="B1092:B1100"/>
    <mergeCell ref="A1101:A1109"/>
    <mergeCell ref="B1101:B1109"/>
    <mergeCell ref="A1110:A1118"/>
    <mergeCell ref="B1110:B1118"/>
    <mergeCell ref="A1119:A1127"/>
    <mergeCell ref="B1119:B1127"/>
    <mergeCell ref="A1128:A1136"/>
    <mergeCell ref="B1128:B1136"/>
    <mergeCell ref="B1137:C1137"/>
    <mergeCell ref="A1138:A1146"/>
    <mergeCell ref="B1138:B1146"/>
    <mergeCell ref="A1147:A1155"/>
    <mergeCell ref="B1147:B1155"/>
    <mergeCell ref="A1156:A1163"/>
    <mergeCell ref="B1156:B1163"/>
    <mergeCell ref="A1164:A1172"/>
    <mergeCell ref="B1164:B1172"/>
    <mergeCell ref="B1173:C1173"/>
    <mergeCell ref="A1174:A1182"/>
    <mergeCell ref="B1174:B1182"/>
    <mergeCell ref="A1183:A1191"/>
    <mergeCell ref="B1183:B1191"/>
    <mergeCell ref="B1192:C1192"/>
    <mergeCell ref="A1193:A1201"/>
    <mergeCell ref="B1193:B1201"/>
    <mergeCell ref="A1202:A1210"/>
    <mergeCell ref="B1202:B1210"/>
    <mergeCell ref="A1211:A1219"/>
    <mergeCell ref="B1211:B1219"/>
    <mergeCell ref="A1220:A1228"/>
    <mergeCell ref="B1220:B1228"/>
    <mergeCell ref="A1229:A1237"/>
    <mergeCell ref="B1229:B1237"/>
    <mergeCell ref="A1238:A1246"/>
    <mergeCell ref="B1238:B1246"/>
    <mergeCell ref="B1247:C1247"/>
    <mergeCell ref="A1248:A1256"/>
    <mergeCell ref="B1248:B1256"/>
    <mergeCell ref="B1257:C1257"/>
    <mergeCell ref="A1258:A1266"/>
    <mergeCell ref="B1258:B1266"/>
    <mergeCell ref="A1267:A1275"/>
    <mergeCell ref="B1267:B1275"/>
    <mergeCell ref="A1276:A1284"/>
    <mergeCell ref="B1276:B1284"/>
    <mergeCell ref="A1285:A1293"/>
    <mergeCell ref="B1285:B1293"/>
    <mergeCell ref="A1294:A1302"/>
    <mergeCell ref="B1294:B1302"/>
    <mergeCell ref="A1303:A1311"/>
    <mergeCell ref="B1303:B1311"/>
    <mergeCell ref="A1312:A1320"/>
    <mergeCell ref="B1312:B1320"/>
    <mergeCell ref="A1321:A1329"/>
    <mergeCell ref="B1321:B1329"/>
    <mergeCell ref="B1330:C1330"/>
    <mergeCell ref="A1331:A1339"/>
    <mergeCell ref="B1331:B1339"/>
    <mergeCell ref="A1340:A1348"/>
    <mergeCell ref="B1340:B1348"/>
    <mergeCell ref="A1349:A1357"/>
    <mergeCell ref="B1349:B1357"/>
    <mergeCell ref="A1358:A1366"/>
    <mergeCell ref="B1358:B1366"/>
    <mergeCell ref="A1367:A1375"/>
    <mergeCell ref="B1367:B1375"/>
    <mergeCell ref="A1376:A1384"/>
    <mergeCell ref="B1376:B1384"/>
    <mergeCell ref="A1385:A1393"/>
    <mergeCell ref="B1385:B1393"/>
    <mergeCell ref="A1394:A1402"/>
    <mergeCell ref="B1394:B1402"/>
    <mergeCell ref="A1403:A1411"/>
    <mergeCell ref="B1403:B1411"/>
    <mergeCell ref="B1412:C1412"/>
    <mergeCell ref="A1413:A1421"/>
    <mergeCell ref="B1413:B1421"/>
    <mergeCell ref="A1422:A1430"/>
    <mergeCell ref="B1422:B1430"/>
    <mergeCell ref="A1431:A1439"/>
    <mergeCell ref="B1431:B1439"/>
    <mergeCell ref="A1440:A1448"/>
    <mergeCell ref="B1440:B1448"/>
    <mergeCell ref="B1449:C1449"/>
    <mergeCell ref="A1450:A1458"/>
    <mergeCell ref="B1450:B1458"/>
    <mergeCell ref="A1459:A1467"/>
    <mergeCell ref="B1459:B1467"/>
    <mergeCell ref="A1468:A1476"/>
    <mergeCell ref="B1468:B1476"/>
    <mergeCell ref="A1477:A1485"/>
    <mergeCell ref="B1477:B1485"/>
    <mergeCell ref="A1486:A1494"/>
    <mergeCell ref="B1486:B1494"/>
    <mergeCell ref="A1495:A1503"/>
    <mergeCell ref="B1495:B1503"/>
    <mergeCell ref="A1504:A1512"/>
    <mergeCell ref="B1504:B1512"/>
    <mergeCell ref="A1513:A1521"/>
    <mergeCell ref="B1513:B1521"/>
    <mergeCell ref="A1522:A1530"/>
    <mergeCell ref="B1522:B1530"/>
    <mergeCell ref="B1531:C1531"/>
    <mergeCell ref="B1532:C1532"/>
    <mergeCell ref="A1533:A1541"/>
    <mergeCell ref="B1533:B1541"/>
    <mergeCell ref="A1542:A1550"/>
    <mergeCell ref="B1542:B1550"/>
    <mergeCell ref="A1551:A1559"/>
    <mergeCell ref="B1551:B1559"/>
    <mergeCell ref="A1560:A1568"/>
    <mergeCell ref="B1560:B1568"/>
    <mergeCell ref="A1569:A1577"/>
    <mergeCell ref="B1569:B1577"/>
    <mergeCell ref="A1578:A1586"/>
    <mergeCell ref="B1578:B1586"/>
    <mergeCell ref="A1587:A1595"/>
    <mergeCell ref="B1587:B1595"/>
    <mergeCell ref="A1596:A1604"/>
    <mergeCell ref="B1596:B1604"/>
    <mergeCell ref="B1605:C1605"/>
    <mergeCell ref="A1606:A1614"/>
    <mergeCell ref="B1606:B1614"/>
    <mergeCell ref="A1615:A1623"/>
    <mergeCell ref="B1615:B1623"/>
    <mergeCell ref="A1624:A1632"/>
    <mergeCell ref="B1624:B1632"/>
    <mergeCell ref="A1633:A1641"/>
    <mergeCell ref="B1633:B1641"/>
    <mergeCell ref="A1642:A1650"/>
    <mergeCell ref="B1642:B1650"/>
    <mergeCell ref="A1651:A1659"/>
    <mergeCell ref="B1651:B1659"/>
    <mergeCell ref="A1660:A1668"/>
    <mergeCell ref="B1660:B1668"/>
    <mergeCell ref="A1669:A1677"/>
    <mergeCell ref="B1669:B1677"/>
    <mergeCell ref="B1678:C1678"/>
    <mergeCell ref="A1679:A1687"/>
    <mergeCell ref="B1679:B1687"/>
    <mergeCell ref="A1688:A1696"/>
    <mergeCell ref="B1688:B1696"/>
    <mergeCell ref="B1697:C1697"/>
    <mergeCell ref="B1698:C1698"/>
    <mergeCell ref="A1699:A1707"/>
    <mergeCell ref="B1699:B1707"/>
    <mergeCell ref="B1709:C1709"/>
    <mergeCell ref="A1710:A1718"/>
    <mergeCell ref="B1710:B1718"/>
    <mergeCell ref="A1721:A1729"/>
    <mergeCell ref="B1721:B1729"/>
    <mergeCell ref="A1730:A1738"/>
    <mergeCell ref="B1730:B1738"/>
    <mergeCell ref="A1739:A1747"/>
    <mergeCell ref="B1739:B1747"/>
    <mergeCell ref="A1748:A1756"/>
    <mergeCell ref="B1748:B1756"/>
    <mergeCell ref="A1757:A1765"/>
    <mergeCell ref="B1757:B1765"/>
    <mergeCell ref="A1766:A1774"/>
    <mergeCell ref="B1766:B1774"/>
    <mergeCell ref="B1775:C1775"/>
    <mergeCell ref="A1776:A1783"/>
    <mergeCell ref="B1776:B1783"/>
    <mergeCell ref="A1784:A1791"/>
    <mergeCell ref="B1784:B1791"/>
    <mergeCell ref="A1792:A1799"/>
    <mergeCell ref="B1792:B1799"/>
    <mergeCell ref="A1800:A1807"/>
    <mergeCell ref="B1800:B1807"/>
    <mergeCell ref="A1808:A1815"/>
    <mergeCell ref="B1808:B1815"/>
    <mergeCell ref="A1816:A1823"/>
    <mergeCell ref="B1816:B1823"/>
    <mergeCell ref="B1824:C1824"/>
    <mergeCell ref="A1825:A1832"/>
    <mergeCell ref="B1825:B1832"/>
    <mergeCell ref="A1836:A1843"/>
    <mergeCell ref="B1836:B1843"/>
    <mergeCell ref="A1844:A1851"/>
    <mergeCell ref="B1844:B1851"/>
    <mergeCell ref="A1852:A1859"/>
    <mergeCell ref="B1852:B1859"/>
    <mergeCell ref="A1860:A1867"/>
    <mergeCell ref="B1860:B1867"/>
    <mergeCell ref="A1868:A1875"/>
    <mergeCell ref="B1868:B1875"/>
    <mergeCell ref="B1876:C1876"/>
    <mergeCell ref="A1877:A1884"/>
    <mergeCell ref="B1877:B1884"/>
    <mergeCell ref="A1887:A1894"/>
    <mergeCell ref="B1887:B1894"/>
    <mergeCell ref="A1897:A1904"/>
    <mergeCell ref="B1897:B1904"/>
    <mergeCell ref="A1906:A1913"/>
    <mergeCell ref="B1906:B1913"/>
    <mergeCell ref="B1914:C1914"/>
    <mergeCell ref="A1915:A1922"/>
    <mergeCell ref="B1915:B1922"/>
    <mergeCell ref="A1923:A1930"/>
    <mergeCell ref="B1923:B1930"/>
    <mergeCell ref="B1931:C1931"/>
    <mergeCell ref="A1932:A1939"/>
    <mergeCell ref="B1932:B1939"/>
    <mergeCell ref="A1940:A1947"/>
    <mergeCell ref="B1940:B1947"/>
    <mergeCell ref="A1948:A1955"/>
    <mergeCell ref="B1948:B1955"/>
    <mergeCell ref="B1956:C1956"/>
    <mergeCell ref="B1957:C1957"/>
    <mergeCell ref="A1963:A1971"/>
    <mergeCell ref="B1963:B1971"/>
    <mergeCell ref="B1972:C1972"/>
    <mergeCell ref="B1978:C1978"/>
    <mergeCell ref="A1979:A1987"/>
    <mergeCell ref="B1979:B1987"/>
    <mergeCell ref="A1988:A1996"/>
    <mergeCell ref="B1988:B1996"/>
    <mergeCell ref="A1997:A2005"/>
    <mergeCell ref="B1997:B2005"/>
    <mergeCell ref="B2006:C2006"/>
    <mergeCell ref="B2007:C2007"/>
    <mergeCell ref="A2008:A2013"/>
    <mergeCell ref="B2008:B2013"/>
    <mergeCell ref="A2014:A2019"/>
    <mergeCell ref="B2014:B2019"/>
    <mergeCell ref="A2020:A2025"/>
    <mergeCell ref="B2020:B2025"/>
    <mergeCell ref="B2031:C2031"/>
    <mergeCell ref="A2032:A2037"/>
    <mergeCell ref="B2032:B2037"/>
    <mergeCell ref="A2038:A2043"/>
    <mergeCell ref="B2038:B2043"/>
    <mergeCell ref="A2044:A2049"/>
    <mergeCell ref="B2044:B2049"/>
    <mergeCell ref="B2055:C2055"/>
    <mergeCell ref="A2056:A2061"/>
    <mergeCell ref="B2056:B2061"/>
    <mergeCell ref="B2063:C2063"/>
    <mergeCell ref="A2064:A2069"/>
    <mergeCell ref="B2064:B2069"/>
    <mergeCell ref="B2071:C2071"/>
    <mergeCell ref="A2072:A2077"/>
    <mergeCell ref="B2072:B2077"/>
    <mergeCell ref="B2078:C2078"/>
    <mergeCell ref="B2081:C2081"/>
    <mergeCell ref="A2082:A2087"/>
    <mergeCell ref="B2082:B2087"/>
    <mergeCell ref="B2088:C2088"/>
  </mergeCells>
  <conditionalFormatting sqref="P40 P20:P38 P76:P95 P97:P129 P138:P147 D998:O1012 D1014:O1018 D1040:O1064 D1066:O1080 D2008:O2025 D2032:O2049 D2056:O2061 D2064:O2069 D1021:O1025 D1028:O1032 P4:P18">
    <cfRule type="expression" priority="2" aboveAverage="0" equalAverage="0" bottom="0" percent="0" rank="0" text="" dxfId="0">
      <formula>LEN(TRIM(D998))=0</formula>
    </cfRule>
  </conditionalFormatting>
  <conditionalFormatting sqref="D867:D922 D924:D931">
    <cfRule type="expression" priority="3" aboveAverage="0" equalAverage="0" bottom="0" percent="0" rank="0" text="" dxfId="1">
      <formula>LEN(TRIM(D867))=0</formula>
    </cfRule>
  </conditionalFormatting>
  <conditionalFormatting sqref="D933:D996 D940:O940 D937:O937">
    <cfRule type="expression" priority="4" aboveAverage="0" equalAverage="0" bottom="0" percent="0" rank="0" text="" dxfId="2">
      <formula>LEN(TRIM(D933))=0</formula>
    </cfRule>
  </conditionalFormatting>
  <conditionalFormatting sqref="D1034:D1038">
    <cfRule type="expression" priority="5" aboveAverage="0" equalAverage="0" bottom="0" percent="0" rank="0" text="" dxfId="3">
      <formula>LEN(TRIM(D1034))=0</formula>
    </cfRule>
  </conditionalFormatting>
  <conditionalFormatting sqref="D1083:D1092 D1094:D1101 D1103:D1110 D1112:D1119 D1121:D1128 D1130:D1136">
    <cfRule type="expression" priority="6" aboveAverage="0" equalAverage="0" bottom="0" percent="0" rank="0" text="" dxfId="4">
      <formula>LEN(TRIM(D1083))=0</formula>
    </cfRule>
  </conditionalFormatting>
  <conditionalFormatting sqref="D1138 D1140:D1147 D1149:D1156 D1158:D1164 D1166:D1172">
    <cfRule type="expression" priority="7" aboveAverage="0" equalAverage="0" bottom="0" percent="0" rank="0" text="" dxfId="5">
      <formula>LEN(TRIM(D1138))=0</formula>
    </cfRule>
  </conditionalFormatting>
  <conditionalFormatting sqref="D1174 D1176:D1183 D1185:D1191">
    <cfRule type="expression" priority="8" aboveAverage="0" equalAverage="0" bottom="0" percent="0" rank="0" text="" dxfId="6">
      <formula>LEN(TRIM(D1174))=0</formula>
    </cfRule>
  </conditionalFormatting>
  <conditionalFormatting sqref="D1193 D1195:D1202 D1204:D1211 D1213:D1220 D1222:D1229 D1231:D1238 D1240:D1246">
    <cfRule type="expression" priority="9" aboveAverage="0" equalAverage="0" bottom="0" percent="0" rank="0" text="" dxfId="7">
      <formula>LEN(TRIM(D1193))=0</formula>
    </cfRule>
  </conditionalFormatting>
  <conditionalFormatting sqref="D1248 D1250:D1256">
    <cfRule type="expression" priority="10" aboveAverage="0" equalAverage="0" bottom="0" percent="0" rank="0" text="" dxfId="8">
      <formula>LEN(TRIM(D1248))=0</formula>
    </cfRule>
  </conditionalFormatting>
  <conditionalFormatting sqref="D1258 D1260:D1267 D1269:D1276 D1278:D1285 D1287:D1294 D1296:D1303 D1305:D1312 D1314:D1321 D1323:D1329">
    <cfRule type="expression" priority="11" aboveAverage="0" equalAverage="0" bottom="0" percent="0" rank="0" text="" dxfId="9">
      <formula>LEN(TRIM(D1258))=0</formula>
    </cfRule>
  </conditionalFormatting>
  <conditionalFormatting sqref="D1331 D1333:D1340 D1342:D1349 D1351:D1358 D1360:D1367 D1369:D1376 D1378:D1385 D1387:D1394 D1396:D1403 D1405:D1411">
    <cfRule type="expression" priority="12" aboveAverage="0" equalAverage="0" bottom="0" percent="0" rank="0" text="" dxfId="10">
      <formula>LEN(TRIM(D1331))=0</formula>
    </cfRule>
  </conditionalFormatting>
  <conditionalFormatting sqref="D1422 D1424:D1431 D1433:D1440 D1442:D1448">
    <cfRule type="expression" priority="13" aboveAverage="0" equalAverage="0" bottom="0" percent="0" rank="0" text="" dxfId="11">
      <formula>LEN(TRIM(D1422))=0</formula>
    </cfRule>
  </conditionalFormatting>
  <conditionalFormatting sqref="D1413 D1415:D1421">
    <cfRule type="expression" priority="14" aboveAverage="0" equalAverage="0" bottom="0" percent="0" rank="0" text="" dxfId="12">
      <formula>LEN(TRIM(D1413))=0</formula>
    </cfRule>
  </conditionalFormatting>
  <conditionalFormatting sqref="D1450 D1452:D1459 D1461:D1468 D1470:D1477 D1479:D1486 D1488:D1495 D1497:D1504 D1506:D1513 D1515:D1522 D1524:D1530">
    <cfRule type="expression" priority="15" aboveAverage="0" equalAverage="0" bottom="0" percent="0" rank="0" text="" dxfId="13">
      <formula>LEN(TRIM(D1450))=0</formula>
    </cfRule>
  </conditionalFormatting>
  <conditionalFormatting sqref="D1533 D1535:D1542 D1544:D1551 D1553:D1560 D1562:D1569 D1571:D1578 D1580:D1587 D1589:D1596 D1598:D1604">
    <cfRule type="expression" priority="16" aboveAverage="0" equalAverage="0" bottom="0" percent="0" rank="0" text="" dxfId="14">
      <formula>LEN(TRIM(D1533))=0</formula>
    </cfRule>
  </conditionalFormatting>
  <conditionalFormatting sqref="D1606 D1608:D1615 D1617:D1624 D1626:D1633 D1635:D1642 D1644:D1651 D1653:D1660 D1662:D1669 D1671:D1677">
    <cfRule type="expression" priority="17" aboveAverage="0" equalAverage="0" bottom="0" percent="0" rank="0" text="" dxfId="15">
      <formula>LEN(TRIM(D1606))=0</formula>
    </cfRule>
  </conditionalFormatting>
  <conditionalFormatting sqref="D1679 D1681:D1688 D1690:D1696">
    <cfRule type="expression" priority="18" aboveAverage="0" equalAverage="0" bottom="0" percent="0" rank="0" text="" dxfId="16">
      <formula>LEN(TRIM(D1679))=0</formula>
    </cfRule>
  </conditionalFormatting>
  <conditionalFormatting sqref="D1699 D1701:D1707">
    <cfRule type="expression" priority="19" aboveAverage="0" equalAverage="0" bottom="0" percent="0" rank="0" text="" dxfId="17">
      <formula>LEN(TRIM(D1699))=0</formula>
    </cfRule>
  </conditionalFormatting>
  <conditionalFormatting sqref="D1710 D1712:D1718 D1723:D1730 D1732:D1739 D1741:D1748 D1750:D1757 D1759:D1766 D1768:D1774 D1721">
    <cfRule type="expression" priority="20" aboveAverage="0" equalAverage="0" bottom="0" percent="0" rank="0" text="" dxfId="18">
      <formula>LEN(TRIM(D1710))=0</formula>
    </cfRule>
  </conditionalFormatting>
  <conditionalFormatting sqref="D1776:D1823">
    <cfRule type="expression" priority="21" aboveAverage="0" equalAverage="0" bottom="0" percent="0" rank="0" text="" dxfId="19">
      <formula>LEN(TRIM(D1776))=0</formula>
    </cfRule>
  </conditionalFormatting>
  <conditionalFormatting sqref="D1825:D1832 D1836:D1875">
    <cfRule type="expression" priority="22" aboveAverage="0" equalAverage="0" bottom="0" percent="0" rank="0" text="" dxfId="20">
      <formula>LEN(TRIM(D1825))=0</formula>
    </cfRule>
  </conditionalFormatting>
  <conditionalFormatting sqref="D1877:D1884 D1887:D1894 D1897:D1904 D1906:D1913">
    <cfRule type="expression" priority="23" aboveAverage="0" equalAverage="0" bottom="0" percent="0" rank="0" text="" dxfId="21">
      <formula>LEN(TRIM(D1877))=0</formula>
    </cfRule>
  </conditionalFormatting>
  <conditionalFormatting sqref="D1915:D1930">
    <cfRule type="expression" priority="24" aboveAverage="0" equalAverage="0" bottom="0" percent="0" rank="0" text="" dxfId="22">
      <formula>LEN(TRIM(D1915))=0</formula>
    </cfRule>
  </conditionalFormatting>
  <conditionalFormatting sqref="D1932:D1955">
    <cfRule type="expression" priority="25" aboveAverage="0" equalAverage="0" bottom="0" percent="0" rank="0" text="" dxfId="23">
      <formula>LEN(TRIM(D1932))=0</formula>
    </cfRule>
  </conditionalFormatting>
  <conditionalFormatting sqref="D1963 D1965:D1971">
    <cfRule type="expression" priority="26" aboveAverage="0" equalAverage="0" bottom="0" percent="0" rank="0" text="" dxfId="24">
      <formula>LEN(TRIM(D1963))=0</formula>
    </cfRule>
  </conditionalFormatting>
  <conditionalFormatting sqref="D1979 D1981:D1988 D1990:D1997 D1999:D2005">
    <cfRule type="expression" priority="27" aboveAverage="0" equalAverage="0" bottom="0" percent="0" rank="0" text="" dxfId="25">
      <formula>LEN(TRIM(D1979))=0</formula>
    </cfRule>
  </conditionalFormatting>
  <conditionalFormatting sqref="D2072:D2077">
    <cfRule type="expression" priority="28" aboveAverage="0" equalAverage="0" bottom="0" percent="0" rank="0" text="" dxfId="26">
      <formula>LEN(TRIM(D2072))=0</formula>
    </cfRule>
  </conditionalFormatting>
  <conditionalFormatting sqref="D2082:D2087">
    <cfRule type="expression" priority="29" aboveAverage="0" equalAverage="0" bottom="0" percent="0" rank="0" text="" dxfId="27">
      <formula>LEN(TRIM(D2082))=0</formula>
    </cfRule>
  </conditionalFormatting>
  <conditionalFormatting sqref="P131">
    <cfRule type="expression" priority="30" aboveAverage="0" equalAverage="0" bottom="0" percent="0" rank="0" text="" dxfId="28">
      <formula>LEN(TRIM(P131))=0</formula>
    </cfRule>
  </conditionalFormatting>
  <conditionalFormatting sqref="E867:O922 E924:O931">
    <cfRule type="expression" priority="31" aboveAverage="0" equalAverage="0" bottom="0" percent="0" rank="0" text="" dxfId="29">
      <formula>LEN(TRIM(E867))=0</formula>
    </cfRule>
  </conditionalFormatting>
  <conditionalFormatting sqref="E933:O996">
    <cfRule type="expression" priority="32" aboveAverage="0" equalAverage="0" bottom="0" percent="0" rank="0" text="" dxfId="30">
      <formula>LEN(TRIM(E933))=0</formula>
    </cfRule>
  </conditionalFormatting>
  <conditionalFormatting sqref="E1034:O1038">
    <cfRule type="expression" priority="33" aboveAverage="0" equalAverage="0" bottom="0" percent="0" rank="0" text="" dxfId="31">
      <formula>LEN(TRIM(E1034))=0</formula>
    </cfRule>
  </conditionalFormatting>
  <conditionalFormatting sqref="E1083:O1092 E1094:O1101 E1103:O1110 E1112:O1119 E1121:O1128 E1130:O1136">
    <cfRule type="expression" priority="34" aboveAverage="0" equalAverage="0" bottom="0" percent="0" rank="0" text="" dxfId="0">
      <formula>LEN(TRIM(E1083))=0</formula>
    </cfRule>
  </conditionalFormatting>
  <conditionalFormatting sqref="E1138:O1138 E1140:O1147 E1149:O1156 E1158:O1164 E1166:O1172">
    <cfRule type="expression" priority="35" aboveAverage="0" equalAverage="0" bottom="0" percent="0" rank="0" text="" dxfId="1">
      <formula>LEN(TRIM(E1138))=0</formula>
    </cfRule>
  </conditionalFormatting>
  <conditionalFormatting sqref="E1174:O1174 E1176:O1183 E1185:O1191">
    <cfRule type="expression" priority="36" aboveAverage="0" equalAverage="0" bottom="0" percent="0" rank="0" text="" dxfId="2">
      <formula>LEN(TRIM(E1174))=0</formula>
    </cfRule>
  </conditionalFormatting>
  <conditionalFormatting sqref="E1193:O1193 E1195:O1202 E1204:O1211 E1213:O1220 E1222:O1229 E1231:O1238 E1240:O1246">
    <cfRule type="expression" priority="37" aboveAverage="0" equalAverage="0" bottom="0" percent="0" rank="0" text="" dxfId="3">
      <formula>LEN(TRIM(E1193))=0</formula>
    </cfRule>
  </conditionalFormatting>
  <conditionalFormatting sqref="E1248:O1248 E1250:O1256">
    <cfRule type="expression" priority="38" aboveAverage="0" equalAverage="0" bottom="0" percent="0" rank="0" text="" dxfId="4">
      <formula>LEN(TRIM(E1248))=0</formula>
    </cfRule>
  </conditionalFormatting>
  <conditionalFormatting sqref="E1258:O1258 E1260:O1267 E1269:O1276 E1278:O1285 E1287:O1294 E1296:O1303 E1305:O1312 E1314:O1321 E1323:O1329">
    <cfRule type="expression" priority="39" aboveAverage="0" equalAverage="0" bottom="0" percent="0" rank="0" text="" dxfId="5">
      <formula>LEN(TRIM(E1258))=0</formula>
    </cfRule>
  </conditionalFormatting>
  <conditionalFormatting sqref="E1331:O1331 E1333:O1340 E1342:O1349 E1351:O1358 E1360:O1367 E1369:O1376 E1378:O1385 E1387:O1394 E1396:O1403 E1405:O1411">
    <cfRule type="expression" priority="40" aboveAverage="0" equalAverage="0" bottom="0" percent="0" rank="0" text="" dxfId="6">
      <formula>LEN(TRIM(E1331))=0</formula>
    </cfRule>
  </conditionalFormatting>
  <conditionalFormatting sqref="E1413:O1413 E1415:O1422 E1424:O1431 E1433:O1440 E1442:O1448">
    <cfRule type="expression" priority="41" aboveAverage="0" equalAverage="0" bottom="0" percent="0" rank="0" text="" dxfId="7">
      <formula>LEN(TRIM(E1413))=0</formula>
    </cfRule>
  </conditionalFormatting>
  <conditionalFormatting sqref="E1450:O1450 E1452:O1459 E1461:O1468 E1470:O1477 E1479:O1486 E1488:O1495 E1497:O1504 E1506:O1513 E1515:O1522 E1524:O1530">
    <cfRule type="expression" priority="42" aboveAverage="0" equalAverage="0" bottom="0" percent="0" rank="0" text="" dxfId="8">
      <formula>LEN(TRIM(E1450))=0</formula>
    </cfRule>
  </conditionalFormatting>
  <conditionalFormatting sqref="E1533:O1533 E1535:O1542 E1544:O1551 E1553:O1560 E1562:O1569 E1571:O1578 E1580:O1587 E1589:O1596 E1598:O1604">
    <cfRule type="expression" priority="43" aboveAverage="0" equalAverage="0" bottom="0" percent="0" rank="0" text="" dxfId="9">
      <formula>LEN(TRIM(E1533))=0</formula>
    </cfRule>
  </conditionalFormatting>
  <conditionalFormatting sqref="E1606:O1606 E1608:O1615 E1617:O1624 E1626:O1633 E1635:O1642 E1644:O1651 E1653:O1660 E1662:O1669 E1671:O1677">
    <cfRule type="expression" priority="44" aboveAverage="0" equalAverage="0" bottom="0" percent="0" rank="0" text="" dxfId="10">
      <formula>LEN(TRIM(E1606))=0</formula>
    </cfRule>
  </conditionalFormatting>
  <conditionalFormatting sqref="E1679:O1679 E1681:O1688 E1690:O1696">
    <cfRule type="expression" priority="45" aboveAverage="0" equalAverage="0" bottom="0" percent="0" rank="0" text="" dxfId="11">
      <formula>LEN(TRIM(E1679))=0</formula>
    </cfRule>
  </conditionalFormatting>
  <conditionalFormatting sqref="E1699:O1699 E1701:O1707">
    <cfRule type="expression" priority="46" aboveAverage="0" equalAverage="0" bottom="0" percent="0" rank="0" text="" dxfId="12">
      <formula>LEN(TRIM(E1699))=0</formula>
    </cfRule>
  </conditionalFormatting>
  <conditionalFormatting sqref="E1710:O1710 E1712:O1718 E1723:O1730 E1732:O1739 E1741:O1748 E1750:O1757 E1759:O1766 E1768:O1774 E1721:O1721">
    <cfRule type="expression" priority="47" aboveAverage="0" equalAverage="0" bottom="0" percent="0" rank="0" text="" dxfId="13">
      <formula>LEN(TRIM(E1710))=0</formula>
    </cfRule>
  </conditionalFormatting>
  <conditionalFormatting sqref="E1776:O1823">
    <cfRule type="expression" priority="48" aboveAverage="0" equalAverage="0" bottom="0" percent="0" rank="0" text="" dxfId="14">
      <formula>LEN(TRIM(E1776))=0</formula>
    </cfRule>
  </conditionalFormatting>
  <conditionalFormatting sqref="E1825:O1832 E1836:O1875">
    <cfRule type="expression" priority="49" aboveAverage="0" equalAverage="0" bottom="0" percent="0" rank="0" text="" dxfId="15">
      <formula>LEN(TRIM(E1825))=0</formula>
    </cfRule>
  </conditionalFormatting>
  <conditionalFormatting sqref="E1877:O1884 E1887:O1894 E1897:O1904 E1906:O1913">
    <cfRule type="expression" priority="50" aboveAverage="0" equalAverage="0" bottom="0" percent="0" rank="0" text="" dxfId="16">
      <formula>LEN(TRIM(E1877))=0</formula>
    </cfRule>
  </conditionalFormatting>
  <conditionalFormatting sqref="E1915:O1930">
    <cfRule type="expression" priority="51" aboveAverage="0" equalAverage="0" bottom="0" percent="0" rank="0" text="" dxfId="17">
      <formula>LEN(TRIM(E1915))=0</formula>
    </cfRule>
  </conditionalFormatting>
  <conditionalFormatting sqref="E1932:O1955">
    <cfRule type="expression" priority="52" aboveAverage="0" equalAverage="0" bottom="0" percent="0" rank="0" text="" dxfId="18">
      <formula>LEN(TRIM(E1932))=0</formula>
    </cfRule>
  </conditionalFormatting>
  <conditionalFormatting sqref="E1963:O1963 E1965:O1971">
    <cfRule type="expression" priority="53" aboveAverage="0" equalAverage="0" bottom="0" percent="0" rank="0" text="" dxfId="19">
      <formula>LEN(TRIM(E1963))=0</formula>
    </cfRule>
  </conditionalFormatting>
  <conditionalFormatting sqref="E1979:O1979 E1981:O1988 E1990:O1997 E1999:O2005">
    <cfRule type="expression" priority="54" aboveAverage="0" equalAverage="0" bottom="0" percent="0" rank="0" text="" dxfId="20">
      <formula>LEN(TRIM(E1979))=0</formula>
    </cfRule>
  </conditionalFormatting>
  <conditionalFormatting sqref="E2072:O2077">
    <cfRule type="expression" priority="55" aboveAverage="0" equalAverage="0" bottom="0" percent="0" rank="0" text="" dxfId="21">
      <formula>LEN(TRIM(E2072))=0</formula>
    </cfRule>
  </conditionalFormatting>
  <conditionalFormatting sqref="E2082:O2087">
    <cfRule type="expression" priority="56" aboveAverage="0" equalAverage="0" bottom="0" percent="0" rank="0" text="" dxfId="0">
      <formula>LEN(TRIM(E2082))=0</formula>
    </cfRule>
  </conditionalFormatting>
  <conditionalFormatting sqref="P41:P74">
    <cfRule type="expression" priority="57" aboveAverage="0" equalAverage="0" bottom="0" percent="0" rank="0" text="" dxfId="1">
      <formula>LEN(TRIM(P41))=0</formula>
    </cfRule>
  </conditionalFormatting>
  <conditionalFormatting sqref="P132:P136">
    <cfRule type="expression" priority="58" aboveAverage="0" equalAverage="0" bottom="0" percent="0" rank="0" text="" dxfId="2">
      <formula>LEN(TRIM(P132))=0</formula>
    </cfRule>
  </conditionalFormatting>
  <conditionalFormatting sqref="D1093">
    <cfRule type="expression" priority="59" aboveAverage="0" equalAverage="0" bottom="0" percent="0" rank="0" text="" dxfId="3">
      <formula>LEN(TRIM(D1093))=0</formula>
    </cfRule>
  </conditionalFormatting>
  <conditionalFormatting sqref="E1093:O1093">
    <cfRule type="expression" priority="60" aboveAverage="0" equalAverage="0" bottom="0" percent="0" rank="0" text="" dxfId="4">
      <formula>LEN(TRIM(E1093))=0</formula>
    </cfRule>
  </conditionalFormatting>
  <conditionalFormatting sqref="D1102">
    <cfRule type="expression" priority="61" aboveAverage="0" equalAverage="0" bottom="0" percent="0" rank="0" text="" dxfId="5">
      <formula>LEN(TRIM(D1102))=0</formula>
    </cfRule>
  </conditionalFormatting>
  <conditionalFormatting sqref="E1102:O1102">
    <cfRule type="expression" priority="62" aboveAverage="0" equalAverage="0" bottom="0" percent="0" rank="0" text="" dxfId="6">
      <formula>LEN(TRIM(E1102))=0</formula>
    </cfRule>
  </conditionalFormatting>
  <conditionalFormatting sqref="D1111">
    <cfRule type="expression" priority="63" aboveAverage="0" equalAverage="0" bottom="0" percent="0" rank="0" text="" dxfId="7">
      <formula>LEN(TRIM(D1111))=0</formula>
    </cfRule>
  </conditionalFormatting>
  <conditionalFormatting sqref="E1111:O1111">
    <cfRule type="expression" priority="64" aboveAverage="0" equalAverage="0" bottom="0" percent="0" rank="0" text="" dxfId="8">
      <formula>LEN(TRIM(E1111))=0</formula>
    </cfRule>
  </conditionalFormatting>
  <conditionalFormatting sqref="D1120">
    <cfRule type="expression" priority="65" aboveAverage="0" equalAverage="0" bottom="0" percent="0" rank="0" text="" dxfId="9">
      <formula>LEN(TRIM(D1120))=0</formula>
    </cfRule>
  </conditionalFormatting>
  <conditionalFormatting sqref="E1120:O1120">
    <cfRule type="expression" priority="66" aboveAverage="0" equalAverage="0" bottom="0" percent="0" rank="0" text="" dxfId="10">
      <formula>LEN(TRIM(E1120))=0</formula>
    </cfRule>
  </conditionalFormatting>
  <conditionalFormatting sqref="D1129">
    <cfRule type="expression" priority="67" aboveAverage="0" equalAverage="0" bottom="0" percent="0" rank="0" text="" dxfId="11">
      <formula>LEN(TRIM(D1129))=0</formula>
    </cfRule>
  </conditionalFormatting>
  <conditionalFormatting sqref="E1129:O1129">
    <cfRule type="expression" priority="68" aboveAverage="0" equalAverage="0" bottom="0" percent="0" rank="0" text="" dxfId="12">
      <formula>LEN(TRIM(E1129))=0</formula>
    </cfRule>
  </conditionalFormatting>
  <conditionalFormatting sqref="D1139">
    <cfRule type="expression" priority="69" aboveAverage="0" equalAverage="0" bottom="0" percent="0" rank="0" text="" dxfId="13">
      <formula>LEN(TRIM(D1139))=0</formula>
    </cfRule>
  </conditionalFormatting>
  <conditionalFormatting sqref="E1139:O1139">
    <cfRule type="expression" priority="70" aboveAverage="0" equalAverage="0" bottom="0" percent="0" rank="0" text="" dxfId="14">
      <formula>LEN(TRIM(E1139))=0</formula>
    </cfRule>
  </conditionalFormatting>
  <conditionalFormatting sqref="D1148">
    <cfRule type="expression" priority="71" aboveAverage="0" equalAverage="0" bottom="0" percent="0" rank="0" text="" dxfId="15">
      <formula>LEN(TRIM(D1148))=0</formula>
    </cfRule>
  </conditionalFormatting>
  <conditionalFormatting sqref="E1148:O1148">
    <cfRule type="expression" priority="72" aboveAverage="0" equalAverage="0" bottom="0" percent="0" rank="0" text="" dxfId="16">
      <formula>LEN(TRIM(E1148))=0</formula>
    </cfRule>
  </conditionalFormatting>
  <conditionalFormatting sqref="D1157">
    <cfRule type="expression" priority="73" aboveAverage="0" equalAverage="0" bottom="0" percent="0" rank="0" text="" dxfId="17">
      <formula>LEN(TRIM(D1157))=0</formula>
    </cfRule>
  </conditionalFormatting>
  <conditionalFormatting sqref="E1157:O1157">
    <cfRule type="expression" priority="74" aboveAverage="0" equalAverage="0" bottom="0" percent="0" rank="0" text="" dxfId="18">
      <formula>LEN(TRIM(E1157))=0</formula>
    </cfRule>
  </conditionalFormatting>
  <conditionalFormatting sqref="D1165">
    <cfRule type="expression" priority="75" aboveAverage="0" equalAverage="0" bottom="0" percent="0" rank="0" text="" dxfId="19">
      <formula>LEN(TRIM(D1165))=0</formula>
    </cfRule>
  </conditionalFormatting>
  <conditionalFormatting sqref="E1165:O1165">
    <cfRule type="expression" priority="76" aboveAverage="0" equalAverage="0" bottom="0" percent="0" rank="0" text="" dxfId="20">
      <formula>LEN(TRIM(E1165))=0</formula>
    </cfRule>
  </conditionalFormatting>
  <conditionalFormatting sqref="D1175">
    <cfRule type="expression" priority="77" aboveAverage="0" equalAverage="0" bottom="0" percent="0" rank="0" text="" dxfId="21">
      <formula>LEN(TRIM(D1175))=0</formula>
    </cfRule>
  </conditionalFormatting>
  <conditionalFormatting sqref="E1175:O1175">
    <cfRule type="expression" priority="78" aboveAverage="0" equalAverage="0" bottom="0" percent="0" rank="0" text="" dxfId="22">
      <formula>LEN(TRIM(E1175))=0</formula>
    </cfRule>
  </conditionalFormatting>
  <conditionalFormatting sqref="D1184">
    <cfRule type="expression" priority="79" aboveAverage="0" equalAverage="0" bottom="0" percent="0" rank="0" text="" dxfId="23">
      <formula>LEN(TRIM(D1184))=0</formula>
    </cfRule>
  </conditionalFormatting>
  <conditionalFormatting sqref="E1184:O1184">
    <cfRule type="expression" priority="80" aboveAverage="0" equalAverage="0" bottom="0" percent="0" rank="0" text="" dxfId="24">
      <formula>LEN(TRIM(E1184))=0</formula>
    </cfRule>
  </conditionalFormatting>
  <conditionalFormatting sqref="D1194">
    <cfRule type="expression" priority="81" aboveAverage="0" equalAverage="0" bottom="0" percent="0" rank="0" text="" dxfId="25">
      <formula>LEN(TRIM(D1194))=0</formula>
    </cfRule>
  </conditionalFormatting>
  <conditionalFormatting sqref="E1194:O1194">
    <cfRule type="expression" priority="82" aboveAverage="0" equalAverage="0" bottom="0" percent="0" rank="0" text="" dxfId="26">
      <formula>LEN(TRIM(E1194))=0</formula>
    </cfRule>
  </conditionalFormatting>
  <conditionalFormatting sqref="D1203">
    <cfRule type="expression" priority="83" aboveAverage="0" equalAverage="0" bottom="0" percent="0" rank="0" text="" dxfId="27">
      <formula>LEN(TRIM(D1203))=0</formula>
    </cfRule>
  </conditionalFormatting>
  <conditionalFormatting sqref="E1203:O1203">
    <cfRule type="expression" priority="84" aboveAverage="0" equalAverage="0" bottom="0" percent="0" rank="0" text="" dxfId="28">
      <formula>LEN(TRIM(E1203))=0</formula>
    </cfRule>
  </conditionalFormatting>
  <conditionalFormatting sqref="D1212">
    <cfRule type="expression" priority="85" aboveAverage="0" equalAverage="0" bottom="0" percent="0" rank="0" text="" dxfId="29">
      <formula>LEN(TRIM(D1212))=0</formula>
    </cfRule>
  </conditionalFormatting>
  <conditionalFormatting sqref="E1212:O1212">
    <cfRule type="expression" priority="86" aboveAverage="0" equalAverage="0" bottom="0" percent="0" rank="0" text="" dxfId="30">
      <formula>LEN(TRIM(E1212))=0</formula>
    </cfRule>
  </conditionalFormatting>
  <conditionalFormatting sqref="D1221">
    <cfRule type="expression" priority="87" aboveAverage="0" equalAverage="0" bottom="0" percent="0" rank="0" text="" dxfId="31">
      <formula>LEN(TRIM(D1221))=0</formula>
    </cfRule>
  </conditionalFormatting>
  <conditionalFormatting sqref="E1221:O1221">
    <cfRule type="expression" priority="88" aboveAverage="0" equalAverage="0" bottom="0" percent="0" rank="0" text="" dxfId="32">
      <formula>LEN(TRIM(E1221))=0</formula>
    </cfRule>
  </conditionalFormatting>
  <conditionalFormatting sqref="D1230">
    <cfRule type="expression" priority="89" aboveAverage="0" equalAverage="0" bottom="0" percent="0" rank="0" text="" dxfId="33">
      <formula>LEN(TRIM(D1230))=0</formula>
    </cfRule>
  </conditionalFormatting>
  <conditionalFormatting sqref="E1230:O1230">
    <cfRule type="expression" priority="90" aboveAverage="0" equalAverage="0" bottom="0" percent="0" rank="0" text="" dxfId="34">
      <formula>LEN(TRIM(E1230))=0</formula>
    </cfRule>
  </conditionalFormatting>
  <conditionalFormatting sqref="D1239">
    <cfRule type="expression" priority="91" aboveAverage="0" equalAverage="0" bottom="0" percent="0" rank="0" text="" dxfId="35">
      <formula>LEN(TRIM(D1239))=0</formula>
    </cfRule>
  </conditionalFormatting>
  <conditionalFormatting sqref="E1239:O1239">
    <cfRule type="expression" priority="92" aboveAverage="0" equalAverage="0" bottom="0" percent="0" rank="0" text="" dxfId="36">
      <formula>LEN(TRIM(E1239))=0</formula>
    </cfRule>
  </conditionalFormatting>
  <conditionalFormatting sqref="D1249">
    <cfRule type="expression" priority="93" aboveAverage="0" equalAverage="0" bottom="0" percent="0" rank="0" text="" dxfId="37">
      <formula>LEN(TRIM(D1249))=0</formula>
    </cfRule>
  </conditionalFormatting>
  <conditionalFormatting sqref="E1249:O1249">
    <cfRule type="expression" priority="94" aboveAverage="0" equalAverage="0" bottom="0" percent="0" rank="0" text="" dxfId="38">
      <formula>LEN(TRIM(E1249))=0</formula>
    </cfRule>
  </conditionalFormatting>
  <conditionalFormatting sqref="D1259">
    <cfRule type="expression" priority="95" aboveAverage="0" equalAverage="0" bottom="0" percent="0" rank="0" text="" dxfId="39">
      <formula>LEN(TRIM(D1259))=0</formula>
    </cfRule>
  </conditionalFormatting>
  <conditionalFormatting sqref="E1259:O1259">
    <cfRule type="expression" priority="96" aboveAverage="0" equalAverage="0" bottom="0" percent="0" rank="0" text="" dxfId="40">
      <formula>LEN(TRIM(E1259))=0</formula>
    </cfRule>
  </conditionalFormatting>
  <conditionalFormatting sqref="D1268">
    <cfRule type="expression" priority="97" aboveAverage="0" equalAverage="0" bottom="0" percent="0" rank="0" text="" dxfId="41">
      <formula>LEN(TRIM(D1268))=0</formula>
    </cfRule>
  </conditionalFormatting>
  <conditionalFormatting sqref="E1268:O1268">
    <cfRule type="expression" priority="98" aboveAverage="0" equalAverage="0" bottom="0" percent="0" rank="0" text="" dxfId="42">
      <formula>LEN(TRIM(E1268))=0</formula>
    </cfRule>
  </conditionalFormatting>
  <conditionalFormatting sqref="D1277">
    <cfRule type="expression" priority="99" aboveAverage="0" equalAverage="0" bottom="0" percent="0" rank="0" text="" dxfId="43">
      <formula>LEN(TRIM(D1277))=0</formula>
    </cfRule>
  </conditionalFormatting>
  <conditionalFormatting sqref="E1277:O1277">
    <cfRule type="expression" priority="100" aboveAverage="0" equalAverage="0" bottom="0" percent="0" rank="0" text="" dxfId="44">
      <formula>LEN(TRIM(E1277))=0</formula>
    </cfRule>
  </conditionalFormatting>
  <conditionalFormatting sqref="D1286">
    <cfRule type="expression" priority="101" aboveAverage="0" equalAverage="0" bottom="0" percent="0" rank="0" text="" dxfId="45">
      <formula>LEN(TRIM(D1286))=0</formula>
    </cfRule>
  </conditionalFormatting>
  <conditionalFormatting sqref="E1286:O1286">
    <cfRule type="expression" priority="102" aboveAverage="0" equalAverage="0" bottom="0" percent="0" rank="0" text="" dxfId="46">
      <formula>LEN(TRIM(E1286))=0</formula>
    </cfRule>
  </conditionalFormatting>
  <conditionalFormatting sqref="D1295">
    <cfRule type="expression" priority="103" aboveAverage="0" equalAverage="0" bottom="0" percent="0" rank="0" text="" dxfId="47">
      <formula>LEN(TRIM(D1295))=0</formula>
    </cfRule>
  </conditionalFormatting>
  <conditionalFormatting sqref="E1295:O1295">
    <cfRule type="expression" priority="104" aboveAverage="0" equalAverage="0" bottom="0" percent="0" rank="0" text="" dxfId="48">
      <formula>LEN(TRIM(E1295))=0</formula>
    </cfRule>
  </conditionalFormatting>
  <conditionalFormatting sqref="D1304">
    <cfRule type="expression" priority="105" aboveAverage="0" equalAverage="0" bottom="0" percent="0" rank="0" text="" dxfId="49">
      <formula>LEN(TRIM(D1304))=0</formula>
    </cfRule>
  </conditionalFormatting>
  <conditionalFormatting sqref="E1304:O1304">
    <cfRule type="expression" priority="106" aboveAverage="0" equalAverage="0" bottom="0" percent="0" rank="0" text="" dxfId="50">
      <formula>LEN(TRIM(E1304))=0</formula>
    </cfRule>
  </conditionalFormatting>
  <conditionalFormatting sqref="D1313">
    <cfRule type="expression" priority="107" aboveAverage="0" equalAverage="0" bottom="0" percent="0" rank="0" text="" dxfId="51">
      <formula>LEN(TRIM(D1313))=0</formula>
    </cfRule>
  </conditionalFormatting>
  <conditionalFormatting sqref="E1313:O1313">
    <cfRule type="expression" priority="108" aboveAverage="0" equalAverage="0" bottom="0" percent="0" rank="0" text="" dxfId="52">
      <formula>LEN(TRIM(E1313))=0</formula>
    </cfRule>
  </conditionalFormatting>
  <conditionalFormatting sqref="D1322">
    <cfRule type="expression" priority="109" aboveAverage="0" equalAverage="0" bottom="0" percent="0" rank="0" text="" dxfId="53">
      <formula>LEN(TRIM(D1322))=0</formula>
    </cfRule>
  </conditionalFormatting>
  <conditionalFormatting sqref="E1322:O1322">
    <cfRule type="expression" priority="110" aboveAverage="0" equalAverage="0" bottom="0" percent="0" rank="0" text="" dxfId="54">
      <formula>LEN(TRIM(E1322))=0</formula>
    </cfRule>
  </conditionalFormatting>
  <conditionalFormatting sqref="D1332">
    <cfRule type="expression" priority="111" aboveAverage="0" equalAverage="0" bottom="0" percent="0" rank="0" text="" dxfId="55">
      <formula>LEN(TRIM(D1332))=0</formula>
    </cfRule>
  </conditionalFormatting>
  <conditionalFormatting sqref="E1332:O1332">
    <cfRule type="expression" priority="112" aboveAverage="0" equalAverage="0" bottom="0" percent="0" rank="0" text="" dxfId="56">
      <formula>LEN(TRIM(E1332))=0</formula>
    </cfRule>
  </conditionalFormatting>
  <conditionalFormatting sqref="D1341">
    <cfRule type="expression" priority="113" aboveAverage="0" equalAverage="0" bottom="0" percent="0" rank="0" text="" dxfId="57">
      <formula>LEN(TRIM(D1341))=0</formula>
    </cfRule>
  </conditionalFormatting>
  <conditionalFormatting sqref="E1341:O1341">
    <cfRule type="expression" priority="114" aboveAverage="0" equalAverage="0" bottom="0" percent="0" rank="0" text="" dxfId="58">
      <formula>LEN(TRIM(E1341))=0</formula>
    </cfRule>
  </conditionalFormatting>
  <conditionalFormatting sqref="D1350">
    <cfRule type="expression" priority="115" aboveAverage="0" equalAverage="0" bottom="0" percent="0" rank="0" text="" dxfId="59">
      <formula>LEN(TRIM(D1350))=0</formula>
    </cfRule>
  </conditionalFormatting>
  <conditionalFormatting sqref="E1350:O1350">
    <cfRule type="expression" priority="116" aboveAverage="0" equalAverage="0" bottom="0" percent="0" rank="0" text="" dxfId="60">
      <formula>LEN(TRIM(E1350))=0</formula>
    </cfRule>
  </conditionalFormatting>
  <conditionalFormatting sqref="D1359">
    <cfRule type="expression" priority="117" aboveAverage="0" equalAverage="0" bottom="0" percent="0" rank="0" text="" dxfId="61">
      <formula>LEN(TRIM(D1359))=0</formula>
    </cfRule>
  </conditionalFormatting>
  <conditionalFormatting sqref="E1359:O1359">
    <cfRule type="expression" priority="118" aboveAverage="0" equalAverage="0" bottom="0" percent="0" rank="0" text="" dxfId="62">
      <formula>LEN(TRIM(E1359))=0</formula>
    </cfRule>
  </conditionalFormatting>
  <conditionalFormatting sqref="D1368">
    <cfRule type="expression" priority="119" aboveAverage="0" equalAverage="0" bottom="0" percent="0" rank="0" text="" dxfId="63">
      <formula>LEN(TRIM(D1368))=0</formula>
    </cfRule>
  </conditionalFormatting>
  <conditionalFormatting sqref="E1368:O1368">
    <cfRule type="expression" priority="120" aboveAverage="0" equalAverage="0" bottom="0" percent="0" rank="0" text="" dxfId="64">
      <formula>LEN(TRIM(E1368))=0</formula>
    </cfRule>
  </conditionalFormatting>
  <conditionalFormatting sqref="D1377">
    <cfRule type="expression" priority="121" aboveAverage="0" equalAverage="0" bottom="0" percent="0" rank="0" text="" dxfId="65">
      <formula>LEN(TRIM(D1377))=0</formula>
    </cfRule>
  </conditionalFormatting>
  <conditionalFormatting sqref="E1377:O1377">
    <cfRule type="expression" priority="122" aboveAverage="0" equalAverage="0" bottom="0" percent="0" rank="0" text="" dxfId="66">
      <formula>LEN(TRIM(E1377))=0</formula>
    </cfRule>
  </conditionalFormatting>
  <conditionalFormatting sqref="D1386">
    <cfRule type="expression" priority="123" aboveAverage="0" equalAverage="0" bottom="0" percent="0" rank="0" text="" dxfId="67">
      <formula>LEN(TRIM(D1386))=0</formula>
    </cfRule>
  </conditionalFormatting>
  <conditionalFormatting sqref="E1386:O1386">
    <cfRule type="expression" priority="124" aboveAverage="0" equalAverage="0" bottom="0" percent="0" rank="0" text="" dxfId="68">
      <formula>LEN(TRIM(E1386))=0</formula>
    </cfRule>
  </conditionalFormatting>
  <conditionalFormatting sqref="D1395">
    <cfRule type="expression" priority="125" aboveAverage="0" equalAverage="0" bottom="0" percent="0" rank="0" text="" dxfId="69">
      <formula>LEN(TRIM(D1395))=0</formula>
    </cfRule>
  </conditionalFormatting>
  <conditionalFormatting sqref="E1395:O1395">
    <cfRule type="expression" priority="126" aboveAverage="0" equalAverage="0" bottom="0" percent="0" rank="0" text="" dxfId="70">
      <formula>LEN(TRIM(E1395))=0</formula>
    </cfRule>
  </conditionalFormatting>
  <conditionalFormatting sqref="D1404">
    <cfRule type="expression" priority="127" aboveAverage="0" equalAverage="0" bottom="0" percent="0" rank="0" text="" dxfId="71">
      <formula>LEN(TRIM(D1404))=0</formula>
    </cfRule>
  </conditionalFormatting>
  <conditionalFormatting sqref="E1404:O1404">
    <cfRule type="expression" priority="128" aboveAverage="0" equalAverage="0" bottom="0" percent="0" rank="0" text="" dxfId="72">
      <formula>LEN(TRIM(E1404))=0</formula>
    </cfRule>
  </conditionalFormatting>
  <conditionalFormatting sqref="D1414">
    <cfRule type="expression" priority="129" aboveAverage="0" equalAverage="0" bottom="0" percent="0" rank="0" text="" dxfId="73">
      <formula>LEN(TRIM(D1414))=0</formula>
    </cfRule>
  </conditionalFormatting>
  <conditionalFormatting sqref="E1414:O1414">
    <cfRule type="expression" priority="130" aboveAverage="0" equalAverage="0" bottom="0" percent="0" rank="0" text="" dxfId="74">
      <formula>LEN(TRIM(E1414))=0</formula>
    </cfRule>
  </conditionalFormatting>
  <conditionalFormatting sqref="D1423">
    <cfRule type="expression" priority="131" aboveAverage="0" equalAverage="0" bottom="0" percent="0" rank="0" text="" dxfId="75">
      <formula>LEN(TRIM(D1423))=0</formula>
    </cfRule>
  </conditionalFormatting>
  <conditionalFormatting sqref="E1423:O1423">
    <cfRule type="expression" priority="132" aboveAverage="0" equalAverage="0" bottom="0" percent="0" rank="0" text="" dxfId="76">
      <formula>LEN(TRIM(E1423))=0</formula>
    </cfRule>
  </conditionalFormatting>
  <conditionalFormatting sqref="D1432">
    <cfRule type="expression" priority="133" aboveAverage="0" equalAverage="0" bottom="0" percent="0" rank="0" text="" dxfId="77">
      <formula>LEN(TRIM(D1432))=0</formula>
    </cfRule>
  </conditionalFormatting>
  <conditionalFormatting sqref="E1432:O1432">
    <cfRule type="expression" priority="134" aboveAverage="0" equalAverage="0" bottom="0" percent="0" rank="0" text="" dxfId="78">
      <formula>LEN(TRIM(E1432))=0</formula>
    </cfRule>
  </conditionalFormatting>
  <conditionalFormatting sqref="D1441">
    <cfRule type="expression" priority="135" aboveAverage="0" equalAverage="0" bottom="0" percent="0" rank="0" text="" dxfId="79">
      <formula>LEN(TRIM(D1441))=0</formula>
    </cfRule>
  </conditionalFormatting>
  <conditionalFormatting sqref="E1441:O1441">
    <cfRule type="expression" priority="136" aboveAverage="0" equalAverage="0" bottom="0" percent="0" rank="0" text="" dxfId="80">
      <formula>LEN(TRIM(E1441))=0</formula>
    </cfRule>
  </conditionalFormatting>
  <conditionalFormatting sqref="D1451">
    <cfRule type="expression" priority="137" aboveAverage="0" equalAverage="0" bottom="0" percent="0" rank="0" text="" dxfId="81">
      <formula>LEN(TRIM(D1451))=0</formula>
    </cfRule>
  </conditionalFormatting>
  <conditionalFormatting sqref="E1451:O1451">
    <cfRule type="expression" priority="138" aboveAverage="0" equalAverage="0" bottom="0" percent="0" rank="0" text="" dxfId="82">
      <formula>LEN(TRIM(E1451))=0</formula>
    </cfRule>
  </conditionalFormatting>
  <conditionalFormatting sqref="D1460">
    <cfRule type="expression" priority="139" aboveAverage="0" equalAverage="0" bottom="0" percent="0" rank="0" text="" dxfId="83">
      <formula>LEN(TRIM(D1460))=0</formula>
    </cfRule>
  </conditionalFormatting>
  <conditionalFormatting sqref="E1460:O1460">
    <cfRule type="expression" priority="140" aboveAverage="0" equalAverage="0" bottom="0" percent="0" rank="0" text="" dxfId="84">
      <formula>LEN(TRIM(E1460))=0</formula>
    </cfRule>
  </conditionalFormatting>
  <conditionalFormatting sqref="D1469">
    <cfRule type="expression" priority="141" aboveAverage="0" equalAverage="0" bottom="0" percent="0" rank="0" text="" dxfId="85">
      <formula>LEN(TRIM(D1469))=0</formula>
    </cfRule>
  </conditionalFormatting>
  <conditionalFormatting sqref="E1469:O1469">
    <cfRule type="expression" priority="142" aboveAverage="0" equalAverage="0" bottom="0" percent="0" rank="0" text="" dxfId="86">
      <formula>LEN(TRIM(E1469))=0</formula>
    </cfRule>
  </conditionalFormatting>
  <conditionalFormatting sqref="D1478">
    <cfRule type="expression" priority="143" aboveAverage="0" equalAverage="0" bottom="0" percent="0" rank="0" text="" dxfId="87">
      <formula>LEN(TRIM(D1478))=0</formula>
    </cfRule>
  </conditionalFormatting>
  <conditionalFormatting sqref="E1478:O1478">
    <cfRule type="expression" priority="144" aboveAverage="0" equalAverage="0" bottom="0" percent="0" rank="0" text="" dxfId="88">
      <formula>LEN(TRIM(E1478))=0</formula>
    </cfRule>
  </conditionalFormatting>
  <conditionalFormatting sqref="D1487">
    <cfRule type="expression" priority="145" aboveAverage="0" equalAverage="0" bottom="0" percent="0" rank="0" text="" dxfId="89">
      <formula>LEN(TRIM(D1487))=0</formula>
    </cfRule>
  </conditionalFormatting>
  <conditionalFormatting sqref="E1487:O1487">
    <cfRule type="expression" priority="146" aboveAverage="0" equalAverage="0" bottom="0" percent="0" rank="0" text="" dxfId="90">
      <formula>LEN(TRIM(E1487))=0</formula>
    </cfRule>
  </conditionalFormatting>
  <conditionalFormatting sqref="D1496">
    <cfRule type="expression" priority="147" aboveAverage="0" equalAverage="0" bottom="0" percent="0" rank="0" text="" dxfId="91">
      <formula>LEN(TRIM(D1496))=0</formula>
    </cfRule>
  </conditionalFormatting>
  <conditionalFormatting sqref="E1496:O1496">
    <cfRule type="expression" priority="148" aboveAverage="0" equalAverage="0" bottom="0" percent="0" rank="0" text="" dxfId="92">
      <formula>LEN(TRIM(E1496))=0</formula>
    </cfRule>
  </conditionalFormatting>
  <conditionalFormatting sqref="D1505">
    <cfRule type="expression" priority="149" aboveAverage="0" equalAverage="0" bottom="0" percent="0" rank="0" text="" dxfId="93">
      <formula>LEN(TRIM(D1505))=0</formula>
    </cfRule>
  </conditionalFormatting>
  <conditionalFormatting sqref="E1505:O1505">
    <cfRule type="expression" priority="150" aboveAverage="0" equalAverage="0" bottom="0" percent="0" rank="0" text="" dxfId="94">
      <formula>LEN(TRIM(E1505))=0</formula>
    </cfRule>
  </conditionalFormatting>
  <conditionalFormatting sqref="D1514">
    <cfRule type="expression" priority="151" aboveAverage="0" equalAverage="0" bottom="0" percent="0" rank="0" text="" dxfId="95">
      <formula>LEN(TRIM(D1514))=0</formula>
    </cfRule>
  </conditionalFormatting>
  <conditionalFormatting sqref="E1514:O1514">
    <cfRule type="expression" priority="152" aboveAverage="0" equalAverage="0" bottom="0" percent="0" rank="0" text="" dxfId="96">
      <formula>LEN(TRIM(E1514))=0</formula>
    </cfRule>
  </conditionalFormatting>
  <conditionalFormatting sqref="D1523">
    <cfRule type="expression" priority="153" aboveAverage="0" equalAverage="0" bottom="0" percent="0" rank="0" text="" dxfId="97">
      <formula>LEN(TRIM(D1523))=0</formula>
    </cfRule>
  </conditionalFormatting>
  <conditionalFormatting sqref="E1523:O1523">
    <cfRule type="expression" priority="154" aboveAverage="0" equalAverage="0" bottom="0" percent="0" rank="0" text="" dxfId="98">
      <formula>LEN(TRIM(E1523))=0</formula>
    </cfRule>
  </conditionalFormatting>
  <conditionalFormatting sqref="D1534">
    <cfRule type="expression" priority="155" aboveAverage="0" equalAverage="0" bottom="0" percent="0" rank="0" text="" dxfId="99">
      <formula>LEN(TRIM(D1534))=0</formula>
    </cfRule>
  </conditionalFormatting>
  <conditionalFormatting sqref="E1534:O1534">
    <cfRule type="expression" priority="156" aboveAverage="0" equalAverage="0" bottom="0" percent="0" rank="0" text="" dxfId="100">
      <formula>LEN(TRIM(E1534))=0</formula>
    </cfRule>
  </conditionalFormatting>
  <conditionalFormatting sqref="D1543">
    <cfRule type="expression" priority="157" aboveAverage="0" equalAverage="0" bottom="0" percent="0" rank="0" text="" dxfId="101">
      <formula>LEN(TRIM(D1543))=0</formula>
    </cfRule>
  </conditionalFormatting>
  <conditionalFormatting sqref="E1543:O1543">
    <cfRule type="expression" priority="158" aboveAverage="0" equalAverage="0" bottom="0" percent="0" rank="0" text="" dxfId="102">
      <formula>LEN(TRIM(E1543))=0</formula>
    </cfRule>
  </conditionalFormatting>
  <conditionalFormatting sqref="D1552">
    <cfRule type="expression" priority="159" aboveAverage="0" equalAverage="0" bottom="0" percent="0" rank="0" text="" dxfId="103">
      <formula>LEN(TRIM(D1552))=0</formula>
    </cfRule>
  </conditionalFormatting>
  <conditionalFormatting sqref="E1552:O1552">
    <cfRule type="expression" priority="160" aboveAverage="0" equalAverage="0" bottom="0" percent="0" rank="0" text="" dxfId="104">
      <formula>LEN(TRIM(E1552))=0</formula>
    </cfRule>
  </conditionalFormatting>
  <conditionalFormatting sqref="D1561">
    <cfRule type="expression" priority="161" aboveAverage="0" equalAverage="0" bottom="0" percent="0" rank="0" text="" dxfId="105">
      <formula>LEN(TRIM(D1561))=0</formula>
    </cfRule>
  </conditionalFormatting>
  <conditionalFormatting sqref="E1561:O1561">
    <cfRule type="expression" priority="162" aboveAverage="0" equalAverage="0" bottom="0" percent="0" rank="0" text="" dxfId="106">
      <formula>LEN(TRIM(E1561))=0</formula>
    </cfRule>
  </conditionalFormatting>
  <conditionalFormatting sqref="D1570">
    <cfRule type="expression" priority="163" aboveAverage="0" equalAverage="0" bottom="0" percent="0" rank="0" text="" dxfId="107">
      <formula>LEN(TRIM(D1570))=0</formula>
    </cfRule>
  </conditionalFormatting>
  <conditionalFormatting sqref="E1570:O1570">
    <cfRule type="expression" priority="164" aboveAverage="0" equalAverage="0" bottom="0" percent="0" rank="0" text="" dxfId="108">
      <formula>LEN(TRIM(E1570))=0</formula>
    </cfRule>
  </conditionalFormatting>
  <conditionalFormatting sqref="D1579">
    <cfRule type="expression" priority="165" aboveAverage="0" equalAverage="0" bottom="0" percent="0" rank="0" text="" dxfId="109">
      <formula>LEN(TRIM(D1579))=0</formula>
    </cfRule>
  </conditionalFormatting>
  <conditionalFormatting sqref="E1579:O1579">
    <cfRule type="expression" priority="166" aboveAverage="0" equalAverage="0" bottom="0" percent="0" rank="0" text="" dxfId="110">
      <formula>LEN(TRIM(E1579))=0</formula>
    </cfRule>
  </conditionalFormatting>
  <conditionalFormatting sqref="D1588">
    <cfRule type="expression" priority="167" aboveAverage="0" equalAverage="0" bottom="0" percent="0" rank="0" text="" dxfId="111">
      <formula>LEN(TRIM(D1588))=0</formula>
    </cfRule>
  </conditionalFormatting>
  <conditionalFormatting sqref="E1588:O1588">
    <cfRule type="expression" priority="168" aboveAverage="0" equalAverage="0" bottom="0" percent="0" rank="0" text="" dxfId="112">
      <formula>LEN(TRIM(E1588))=0</formula>
    </cfRule>
  </conditionalFormatting>
  <conditionalFormatting sqref="D1597">
    <cfRule type="expression" priority="169" aboveAverage="0" equalAverage="0" bottom="0" percent="0" rank="0" text="" dxfId="113">
      <formula>LEN(TRIM(D1597))=0</formula>
    </cfRule>
  </conditionalFormatting>
  <conditionalFormatting sqref="E1597:O1597">
    <cfRule type="expression" priority="170" aboveAverage="0" equalAverage="0" bottom="0" percent="0" rank="0" text="" dxfId="114">
      <formula>LEN(TRIM(E1597))=0</formula>
    </cfRule>
  </conditionalFormatting>
  <conditionalFormatting sqref="D1607">
    <cfRule type="expression" priority="171" aboveAverage="0" equalAverage="0" bottom="0" percent="0" rank="0" text="" dxfId="115">
      <formula>LEN(TRIM(D1607))=0</formula>
    </cfRule>
  </conditionalFormatting>
  <conditionalFormatting sqref="E1607:O1607">
    <cfRule type="expression" priority="172" aboveAverage="0" equalAverage="0" bottom="0" percent="0" rank="0" text="" dxfId="116">
      <formula>LEN(TRIM(E1607))=0</formula>
    </cfRule>
  </conditionalFormatting>
  <conditionalFormatting sqref="D1616">
    <cfRule type="expression" priority="173" aboveAverage="0" equalAverage="0" bottom="0" percent="0" rank="0" text="" dxfId="117">
      <formula>LEN(TRIM(D1616))=0</formula>
    </cfRule>
  </conditionalFormatting>
  <conditionalFormatting sqref="E1616:O1616">
    <cfRule type="expression" priority="174" aboveAverage="0" equalAverage="0" bottom="0" percent="0" rank="0" text="" dxfId="118">
      <formula>LEN(TRIM(E1616))=0</formula>
    </cfRule>
  </conditionalFormatting>
  <conditionalFormatting sqref="D1625">
    <cfRule type="expression" priority="175" aboveAverage="0" equalAverage="0" bottom="0" percent="0" rank="0" text="" dxfId="119">
      <formula>LEN(TRIM(D1625))=0</formula>
    </cfRule>
  </conditionalFormatting>
  <conditionalFormatting sqref="E1625:O1625">
    <cfRule type="expression" priority="176" aboveAverage="0" equalAverage="0" bottom="0" percent="0" rank="0" text="" dxfId="120">
      <formula>LEN(TRIM(E1625))=0</formula>
    </cfRule>
  </conditionalFormatting>
  <conditionalFormatting sqref="D1634">
    <cfRule type="expression" priority="177" aboveAverage="0" equalAverage="0" bottom="0" percent="0" rank="0" text="" dxfId="121">
      <formula>LEN(TRIM(D1634))=0</formula>
    </cfRule>
  </conditionalFormatting>
  <conditionalFormatting sqref="E1634:O1634">
    <cfRule type="expression" priority="178" aboveAverage="0" equalAverage="0" bottom="0" percent="0" rank="0" text="" dxfId="122">
      <formula>LEN(TRIM(E1634))=0</formula>
    </cfRule>
  </conditionalFormatting>
  <conditionalFormatting sqref="D1643">
    <cfRule type="expression" priority="179" aboveAverage="0" equalAverage="0" bottom="0" percent="0" rank="0" text="" dxfId="123">
      <formula>LEN(TRIM(D1643))=0</formula>
    </cfRule>
  </conditionalFormatting>
  <conditionalFormatting sqref="E1643:O1643">
    <cfRule type="expression" priority="180" aboveAverage="0" equalAverage="0" bottom="0" percent="0" rank="0" text="" dxfId="124">
      <formula>LEN(TRIM(E1643))=0</formula>
    </cfRule>
  </conditionalFormatting>
  <conditionalFormatting sqref="D1652">
    <cfRule type="expression" priority="181" aboveAverage="0" equalAverage="0" bottom="0" percent="0" rank="0" text="" dxfId="125">
      <formula>LEN(TRIM(D1652))=0</formula>
    </cfRule>
  </conditionalFormatting>
  <conditionalFormatting sqref="E1652:O1652">
    <cfRule type="expression" priority="182" aboveAverage="0" equalAverage="0" bottom="0" percent="0" rank="0" text="" dxfId="126">
      <formula>LEN(TRIM(E1652))=0</formula>
    </cfRule>
  </conditionalFormatting>
  <conditionalFormatting sqref="D1661">
    <cfRule type="expression" priority="183" aboveAverage="0" equalAverage="0" bottom="0" percent="0" rank="0" text="" dxfId="127">
      <formula>LEN(TRIM(D1661))=0</formula>
    </cfRule>
  </conditionalFormatting>
  <conditionalFormatting sqref="E1661:O1661">
    <cfRule type="expression" priority="184" aboveAverage="0" equalAverage="0" bottom="0" percent="0" rank="0" text="" dxfId="128">
      <formula>LEN(TRIM(E1661))=0</formula>
    </cfRule>
  </conditionalFormatting>
  <conditionalFormatting sqref="D1670">
    <cfRule type="expression" priority="185" aboveAverage="0" equalAverage="0" bottom="0" percent="0" rank="0" text="" dxfId="129">
      <formula>LEN(TRIM(D1670))=0</formula>
    </cfRule>
  </conditionalFormatting>
  <conditionalFormatting sqref="E1670:O1670">
    <cfRule type="expression" priority="186" aboveAverage="0" equalAverage="0" bottom="0" percent="0" rank="0" text="" dxfId="130">
      <formula>LEN(TRIM(E1670))=0</formula>
    </cfRule>
  </conditionalFormatting>
  <conditionalFormatting sqref="D1680">
    <cfRule type="expression" priority="187" aboveAverage="0" equalAverage="0" bottom="0" percent="0" rank="0" text="" dxfId="131">
      <formula>LEN(TRIM(D1680))=0</formula>
    </cfRule>
  </conditionalFormatting>
  <conditionalFormatting sqref="E1680:O1680">
    <cfRule type="expression" priority="188" aboveAverage="0" equalAverage="0" bottom="0" percent="0" rank="0" text="" dxfId="132">
      <formula>LEN(TRIM(E1680))=0</formula>
    </cfRule>
  </conditionalFormatting>
  <conditionalFormatting sqref="E1689:O1689">
    <cfRule type="expression" priority="189" aboveAverage="0" equalAverage="0" bottom="0" percent="0" rank="0" text="" dxfId="133">
      <formula>LEN(TRIM(E1689))=0</formula>
    </cfRule>
  </conditionalFormatting>
  <conditionalFormatting sqref="E1700:O1700">
    <cfRule type="expression" priority="190" aboveAverage="0" equalAverage="0" bottom="0" percent="0" rank="0" text="" dxfId="134">
      <formula>LEN(TRIM(E1700))=0</formula>
    </cfRule>
  </conditionalFormatting>
  <conditionalFormatting sqref="D1689">
    <cfRule type="expression" priority="191" aboveAverage="0" equalAverage="0" bottom="0" percent="0" rank="0" text="" dxfId="135">
      <formula>LEN(TRIM(D1689))=0</formula>
    </cfRule>
  </conditionalFormatting>
  <conditionalFormatting sqref="E1711:O1711">
    <cfRule type="expression" priority="192" aboveAverage="0" equalAverage="0" bottom="0" percent="0" rank="0" text="" dxfId="136">
      <formula>LEN(TRIM(E1711))=0</formula>
    </cfRule>
  </conditionalFormatting>
  <conditionalFormatting sqref="E1722:O1722">
    <cfRule type="expression" priority="193" aboveAverage="0" equalAverage="0" bottom="0" percent="0" rank="0" text="" dxfId="137">
      <formula>LEN(TRIM(E1722))=0</formula>
    </cfRule>
  </conditionalFormatting>
  <conditionalFormatting sqref="D1700">
    <cfRule type="expression" priority="194" aboveAverage="0" equalAverage="0" bottom="0" percent="0" rank="0" text="" dxfId="138">
      <formula>LEN(TRIM(D1700))=0</formula>
    </cfRule>
  </conditionalFormatting>
  <conditionalFormatting sqref="E1731:O1731">
    <cfRule type="expression" priority="195" aboveAverage="0" equalAverage="0" bottom="0" percent="0" rank="0" text="" dxfId="139">
      <formula>LEN(TRIM(E1731))=0</formula>
    </cfRule>
  </conditionalFormatting>
  <conditionalFormatting sqref="D1711">
    <cfRule type="expression" priority="196" aboveAverage="0" equalAverage="0" bottom="0" percent="0" rank="0" text="" dxfId="140">
      <formula>LEN(TRIM(D1711))=0</formula>
    </cfRule>
  </conditionalFormatting>
  <conditionalFormatting sqref="E1740:O1740">
    <cfRule type="expression" priority="197" aboveAverage="0" equalAverage="0" bottom="0" percent="0" rank="0" text="" dxfId="141">
      <formula>LEN(TRIM(E1740))=0</formula>
    </cfRule>
  </conditionalFormatting>
  <conditionalFormatting sqref="D1722">
    <cfRule type="expression" priority="198" aboveAverage="0" equalAverage="0" bottom="0" percent="0" rank="0" text="" dxfId="142">
      <formula>LEN(TRIM(D1722))=0</formula>
    </cfRule>
  </conditionalFormatting>
  <conditionalFormatting sqref="E1749:O1749">
    <cfRule type="expression" priority="199" aboveAverage="0" equalAverage="0" bottom="0" percent="0" rank="0" text="" dxfId="143">
      <formula>LEN(TRIM(E1749))=0</formula>
    </cfRule>
  </conditionalFormatting>
  <conditionalFormatting sqref="D1731">
    <cfRule type="expression" priority="200" aboveAverage="0" equalAverage="0" bottom="0" percent="0" rank="0" text="" dxfId="144">
      <formula>LEN(TRIM(D1731))=0</formula>
    </cfRule>
  </conditionalFormatting>
  <conditionalFormatting sqref="E1758:O1758">
    <cfRule type="expression" priority="201" aboveAverage="0" equalAverage="0" bottom="0" percent="0" rank="0" text="" dxfId="145">
      <formula>LEN(TRIM(E1758))=0</formula>
    </cfRule>
  </conditionalFormatting>
  <conditionalFormatting sqref="D1740">
    <cfRule type="expression" priority="202" aboveAverage="0" equalAverage="0" bottom="0" percent="0" rank="0" text="" dxfId="146">
      <formula>LEN(TRIM(D1740))=0</formula>
    </cfRule>
  </conditionalFormatting>
  <conditionalFormatting sqref="E1767:O1767">
    <cfRule type="expression" priority="203" aboveAverage="0" equalAverage="0" bottom="0" percent="0" rank="0" text="" dxfId="147">
      <formula>LEN(TRIM(E1767))=0</formula>
    </cfRule>
  </conditionalFormatting>
  <conditionalFormatting sqref="D1749">
    <cfRule type="expression" priority="204" aboveAverage="0" equalAverage="0" bottom="0" percent="0" rank="0" text="" dxfId="148">
      <formula>LEN(TRIM(D1749))=0</formula>
    </cfRule>
  </conditionalFormatting>
  <conditionalFormatting sqref="E1964:O1964">
    <cfRule type="expression" priority="205" aboveAverage="0" equalAverage="0" bottom="0" percent="0" rank="0" text="" dxfId="149">
      <formula>LEN(TRIM(E1964))=0</formula>
    </cfRule>
  </conditionalFormatting>
  <conditionalFormatting sqref="D1758">
    <cfRule type="expression" priority="206" aboveAverage="0" equalAverage="0" bottom="0" percent="0" rank="0" text="" dxfId="150">
      <formula>LEN(TRIM(D1758))=0</formula>
    </cfRule>
  </conditionalFormatting>
  <conditionalFormatting sqref="E1980:O1980">
    <cfRule type="expression" priority="207" aboveAverage="0" equalAverage="0" bottom="0" percent="0" rank="0" text="" dxfId="151">
      <formula>LEN(TRIM(E1980))=0</formula>
    </cfRule>
  </conditionalFormatting>
  <conditionalFormatting sqref="D1767">
    <cfRule type="expression" priority="208" aboveAverage="0" equalAverage="0" bottom="0" percent="0" rank="0" text="" dxfId="152">
      <formula>LEN(TRIM(D1767))=0</formula>
    </cfRule>
  </conditionalFormatting>
  <conditionalFormatting sqref="E1989:O1989">
    <cfRule type="expression" priority="209" aboveAverage="0" equalAverage="0" bottom="0" percent="0" rank="0" text="" dxfId="153">
      <formula>LEN(TRIM(E1989))=0</formula>
    </cfRule>
  </conditionalFormatting>
  <conditionalFormatting sqref="D1964">
    <cfRule type="expression" priority="210" aboveAverage="0" equalAverage="0" bottom="0" percent="0" rank="0" text="" dxfId="154">
      <formula>LEN(TRIM(D1964))=0</formula>
    </cfRule>
  </conditionalFormatting>
  <conditionalFormatting sqref="E1998:O1998">
    <cfRule type="expression" priority="211" aboveAverage="0" equalAverage="0" bottom="0" percent="0" rank="0" text="" dxfId="155">
      <formula>LEN(TRIM(E1998))=0</formula>
    </cfRule>
  </conditionalFormatting>
  <conditionalFormatting sqref="D1980">
    <cfRule type="expression" priority="212" aboveAverage="0" equalAverage="0" bottom="0" percent="0" rank="0" text="" dxfId="156">
      <formula>LEN(TRIM(D1980))=0</formula>
    </cfRule>
  </conditionalFormatting>
  <conditionalFormatting sqref="D1989">
    <cfRule type="expression" priority="213" aboveAverage="0" equalAverage="0" bottom="0" percent="0" rank="0" text="" dxfId="157">
      <formula>LEN(TRIM(D1989))=0</formula>
    </cfRule>
  </conditionalFormatting>
  <conditionalFormatting sqref="D1998">
    <cfRule type="expression" priority="214" aboveAverage="0" equalAverage="0" bottom="0" percent="0" rank="0" text="" dxfId="158">
      <formula>LEN(TRIM(D1998))=0</formula>
    </cfRule>
  </conditionalFormatting>
  <conditionalFormatting sqref="P208:P216">
    <cfRule type="expression" priority="215" aboveAverage="0" equalAverage="0" bottom="0" percent="0" rank="0" text="" dxfId="159">
      <formula>LEN(TRIM(P208))=0</formula>
    </cfRule>
  </conditionalFormatting>
  <conditionalFormatting sqref="P826">
    <cfRule type="expression" priority="216" aboveAverage="0" equalAverage="0" bottom="0" percent="0" rank="0" text="" dxfId="160">
      <formula>LEN(TRIM(P826))=0</formula>
    </cfRule>
  </conditionalFormatting>
  <conditionalFormatting sqref="P839:P842">
    <cfRule type="expression" priority="217" aboveAverage="0" equalAverage="0" bottom="0" percent="0" rank="0" text="" dxfId="161">
      <formula>LEN(TRIM(P839))=0</formula>
    </cfRule>
  </conditionalFormatting>
  <conditionalFormatting sqref="P848">
    <cfRule type="expression" priority="218" aboveAverage="0" equalAverage="0" bottom="0" percent="0" rank="0" text="" dxfId="162">
      <formula>LEN(TRIM(P848))=0</formula>
    </cfRule>
  </conditionalFormatting>
  <conditionalFormatting sqref="P854:P855">
    <cfRule type="expression" priority="219" aboveAverage="0" equalAverage="0" bottom="0" percent="0" rank="0" text="" dxfId="163">
      <formula>LEN(TRIM(P854))=0</formula>
    </cfRule>
  </conditionalFormatting>
  <conditionalFormatting sqref="P862:P865">
    <cfRule type="expression" priority="220" aboveAverage="0" equalAverage="0" bottom="0" percent="0" rank="0" text="" dxfId="164">
      <formula>LEN(TRIM(P862))=0</formula>
    </cfRule>
  </conditionalFormatting>
  <conditionalFormatting sqref="P923">
    <cfRule type="expression" priority="221" aboveAverage="0" equalAverage="0" bottom="0" percent="0" rank="0" text="" dxfId="165">
      <formula>LEN(TRIM(P923))=0</formula>
    </cfRule>
  </conditionalFormatting>
  <conditionalFormatting sqref="P1019:P1020">
    <cfRule type="expression" priority="222" aboveAverage="0" equalAverage="0" bottom="0" percent="0" rank="0" text="" dxfId="166">
      <formula>LEN(TRIM(P1019))=0</formula>
    </cfRule>
  </conditionalFormatting>
  <conditionalFormatting sqref="P1026:P1027">
    <cfRule type="expression" priority="223" aboveAverage="0" equalAverage="0" bottom="0" percent="0" rank="0" text="" dxfId="167">
      <formula>LEN(TRIM(P1026))=0</formula>
    </cfRule>
  </conditionalFormatting>
  <conditionalFormatting sqref="P1708">
    <cfRule type="expression" priority="224" aboveAverage="0" equalAverage="0" bottom="0" percent="0" rank="0" text="" dxfId="168">
      <formula>LEN(TRIM(P1708))=0</formula>
    </cfRule>
  </conditionalFormatting>
  <conditionalFormatting sqref="P1719:P1720">
    <cfRule type="expression" priority="225" aboveAverage="0" equalAverage="0" bottom="0" percent="0" rank="0" text="" dxfId="169">
      <formula>LEN(TRIM(P1719))=0</formula>
    </cfRule>
  </conditionalFormatting>
  <conditionalFormatting sqref="P1833:P1835">
    <cfRule type="expression" priority="226" aboveAverage="0" equalAverage="0" bottom="0" percent="0" rank="0" text="" dxfId="170">
      <formula>LEN(TRIM(P1833))=0</formula>
    </cfRule>
  </conditionalFormatting>
  <conditionalFormatting sqref="P1885:P1886">
    <cfRule type="expression" priority="227" aboveAverage="0" equalAverage="0" bottom="0" percent="0" rank="0" text="" dxfId="171">
      <formula>LEN(TRIM(P1885))=0</formula>
    </cfRule>
  </conditionalFormatting>
  <conditionalFormatting sqref="P1895:P1896">
    <cfRule type="expression" priority="228" aboveAverage="0" equalAverage="0" bottom="0" percent="0" rank="0" text="" dxfId="172">
      <formula>LEN(TRIM(P1895))=0</formula>
    </cfRule>
  </conditionalFormatting>
  <conditionalFormatting sqref="P1905">
    <cfRule type="expression" priority="229" aboveAverage="0" equalAverage="0" bottom="0" percent="0" rank="0" text="" dxfId="173">
      <formula>LEN(TRIM(P1905))=0</formula>
    </cfRule>
  </conditionalFormatting>
  <conditionalFormatting sqref="P1958:P1962">
    <cfRule type="expression" priority="230" aboveAverage="0" equalAverage="0" bottom="0" percent="0" rank="0" text="" dxfId="174">
      <formula>LEN(TRIM(P1958))=0</formula>
    </cfRule>
  </conditionalFormatting>
  <conditionalFormatting sqref="P1973:P1977">
    <cfRule type="expression" priority="231" aboveAverage="0" equalAverage="0" bottom="0" percent="0" rank="0" text="" dxfId="175">
      <formula>LEN(TRIM(P1973))=0</formula>
    </cfRule>
  </conditionalFormatting>
  <conditionalFormatting sqref="P2026:P2030">
    <cfRule type="expression" priority="232" aboveAverage="0" equalAverage="0" bottom="0" percent="0" rank="0" text="" dxfId="176">
      <formula>LEN(TRIM(P2026))=0</formula>
    </cfRule>
  </conditionalFormatting>
  <conditionalFormatting sqref="P2050:P2054">
    <cfRule type="expression" priority="233" aboveAverage="0" equalAverage="0" bottom="0" percent="0" rank="0" text="" dxfId="177">
      <formula>LEN(TRIM(P2050))=0</formula>
    </cfRule>
  </conditionalFormatting>
  <conditionalFormatting sqref="P2062">
    <cfRule type="expression" priority="234" aboveAverage="0" equalAverage="0" bottom="0" percent="0" rank="0" text="" dxfId="178">
      <formula>LEN(TRIM(P2062))=0</formula>
    </cfRule>
  </conditionalFormatting>
  <conditionalFormatting sqref="P2070">
    <cfRule type="expression" priority="235" aboveAverage="0" equalAverage="0" bottom="0" percent="0" rank="0" text="" dxfId="179">
      <formula>LEN(TRIM(P2070))=0</formula>
    </cfRule>
  </conditionalFormatting>
  <conditionalFormatting sqref="P2079:P2080">
    <cfRule type="expression" priority="236" aboveAverage="0" equalAverage="0" bottom="0" percent="0" rank="0" text="" dxfId="180">
      <formula>LEN(TRIM(P2079))=0</formula>
    </cfRule>
  </conditionalFormatting>
  <conditionalFormatting sqref="D4:O4 D5:D7">
    <cfRule type="expression" priority="237" aboveAverage="0" equalAverage="0" bottom="0" percent="0" rank="0" text="" dxfId="181">
      <formula>LEN(TRIM(D4))=0</formula>
    </cfRule>
  </conditionalFormatting>
  <conditionalFormatting sqref="D9:O18">
    <cfRule type="expression" priority="238" aboveAverage="0" equalAverage="0" bottom="0" percent="0" rank="0" text="" dxfId="182">
      <formula>LEN(TRIM(D9))=0</formula>
    </cfRule>
  </conditionalFormatting>
  <conditionalFormatting sqref="D20:O37">
    <cfRule type="expression" priority="239" aboveAverage="0" equalAverage="0" bottom="0" percent="0" rank="0" text="" dxfId="183">
      <formula>LEN(TRIM(D20))=0</formula>
    </cfRule>
  </conditionalFormatting>
  <conditionalFormatting sqref="D40:O62">
    <cfRule type="expression" priority="240" aboveAverage="0" equalAverage="0" bottom="0" percent="0" rank="0" text="" dxfId="184">
      <formula>LEN(TRIM(D40))=0</formula>
    </cfRule>
  </conditionalFormatting>
  <conditionalFormatting sqref="D65:O74">
    <cfRule type="expression" priority="241" aboveAverage="0" equalAverage="0" bottom="0" percent="0" rank="0" text="" dxfId="185">
      <formula>LEN(TRIM(D65))=0</formula>
    </cfRule>
  </conditionalFormatting>
  <conditionalFormatting sqref="D76:O95">
    <cfRule type="expression" priority="242" aboveAverage="0" equalAverage="0" bottom="0" percent="0" rank="0" text="" dxfId="186">
      <formula>LEN(TRIM(D76))=0</formula>
    </cfRule>
  </conditionalFormatting>
  <conditionalFormatting sqref="D97:O129">
    <cfRule type="expression" priority="243" aboveAverage="0" equalAverage="0" bottom="0" percent="0" rank="0" text="" dxfId="187">
      <formula>LEN(TRIM(D97))=0</formula>
    </cfRule>
  </conditionalFormatting>
  <conditionalFormatting sqref="D131:O136">
    <cfRule type="expression" priority="244" aboveAverage="0" equalAverage="0" bottom="0" percent="0" rank="0" text="" dxfId="188">
      <formula>LEN(TRIM(D131))=0</formula>
    </cfRule>
  </conditionalFormatting>
  <conditionalFormatting sqref="D138:O147">
    <cfRule type="expression" priority="245" aboveAverage="0" equalAverage="0" bottom="0" percent="0" rank="0" text="" dxfId="189">
      <formula>LEN(TRIM(D138))=0</formula>
    </cfRule>
  </conditionalFormatting>
  <conditionalFormatting sqref="D150:O189">
    <cfRule type="expression" priority="246" aboveAverage="0" equalAverage="0" bottom="0" percent="0" rank="0" text="" dxfId="190">
      <formula>LEN(TRIM(D150))=0</formula>
    </cfRule>
  </conditionalFormatting>
  <conditionalFormatting sqref="D191:O206">
    <cfRule type="expression" priority="247" aboveAverage="0" equalAverage="0" bottom="0" percent="0" rank="0" text="" dxfId="191">
      <formula>LEN(TRIM(D191))=0</formula>
    </cfRule>
  </conditionalFormatting>
  <conditionalFormatting sqref="D218:O289">
    <cfRule type="expression" priority="248" aboveAverage="0" equalAverage="0" bottom="0" percent="0" rank="0" text="" dxfId="192">
      <formula>LEN(TRIM(D218))=0</formula>
    </cfRule>
  </conditionalFormatting>
  <conditionalFormatting sqref="D291:O331">
    <cfRule type="expression" priority="249" aboveAverage="0" equalAverage="0" bottom="0" percent="0" rank="0" text="" dxfId="193">
      <formula>LEN(TRIM(D291))=0</formula>
    </cfRule>
  </conditionalFormatting>
  <conditionalFormatting sqref="D333:O343">
    <cfRule type="expression" priority="250" aboveAverage="0" equalAverage="0" bottom="0" percent="0" rank="0" text="" dxfId="194">
      <formula>LEN(TRIM(D333))=0</formula>
    </cfRule>
  </conditionalFormatting>
  <conditionalFormatting sqref="D345:O372">
    <cfRule type="expression" priority="251" aboveAverage="0" equalAverage="0" bottom="0" percent="0" rank="0" text="" dxfId="195">
      <formula>LEN(TRIM(D345))=0</formula>
    </cfRule>
  </conditionalFormatting>
  <conditionalFormatting sqref="D374:O394">
    <cfRule type="expression" priority="252" aboveAverage="0" equalAverage="0" bottom="0" percent="0" rank="0" text="" dxfId="196">
      <formula>LEN(TRIM(D374))=0</formula>
    </cfRule>
  </conditionalFormatting>
  <conditionalFormatting sqref="D396:O442">
    <cfRule type="expression" priority="253" aboveAverage="0" equalAverage="0" bottom="0" percent="0" rank="0" text="" dxfId="197">
      <formula>LEN(TRIM(D396))=0</formula>
    </cfRule>
  </conditionalFormatting>
  <conditionalFormatting sqref="D445:O490">
    <cfRule type="expression" priority="254" aboveAverage="0" equalAverage="0" bottom="0" percent="0" rank="0" text="" dxfId="198">
      <formula>LEN(TRIM(D445))=0</formula>
    </cfRule>
  </conditionalFormatting>
  <conditionalFormatting sqref="D492:O539">
    <cfRule type="expression" priority="255" aboveAverage="0" equalAverage="0" bottom="0" percent="0" rank="0" text="" dxfId="199">
      <formula>LEN(TRIM(D492))=0</formula>
    </cfRule>
  </conditionalFormatting>
  <conditionalFormatting sqref="D541:O586">
    <cfRule type="expression" priority="256" aboveAverage="0" equalAverage="0" bottom="0" percent="0" rank="0" text="" dxfId="200">
      <formula>LEN(TRIM(D541))=0</formula>
    </cfRule>
  </conditionalFormatting>
  <conditionalFormatting sqref="D588:O638">
    <cfRule type="expression" priority="257" aboveAverage="0" equalAverage="0" bottom="0" percent="0" rank="0" text="" dxfId="201">
      <formula>LEN(TRIM(D588))=0</formula>
    </cfRule>
  </conditionalFormatting>
  <conditionalFormatting sqref="D640:O686">
    <cfRule type="expression" priority="258" aboveAverage="0" equalAverage="0" bottom="0" percent="0" rank="0" text="" dxfId="202">
      <formula>LEN(TRIM(D640))=0</formula>
    </cfRule>
  </conditionalFormatting>
  <conditionalFormatting sqref="D688:O722">
    <cfRule type="expression" priority="259" aboveAverage="0" equalAverage="0" bottom="0" percent="0" rank="0" text="" dxfId="203">
      <formula>LEN(TRIM(D688))=0</formula>
    </cfRule>
  </conditionalFormatting>
  <conditionalFormatting sqref="D724:O768">
    <cfRule type="expression" priority="260" aboveAverage="0" equalAverage="0" bottom="0" percent="0" rank="0" text="" dxfId="204">
      <formula>LEN(TRIM(D724))=0</formula>
    </cfRule>
  </conditionalFormatting>
  <conditionalFormatting sqref="D770:O794">
    <cfRule type="expression" priority="261" aboveAverage="0" equalAverage="0" bottom="0" percent="0" rank="0" text="" dxfId="205">
      <formula>LEN(TRIM(D770))=0</formula>
    </cfRule>
  </conditionalFormatting>
  <conditionalFormatting sqref="D796:O825">
    <cfRule type="expression" priority="262" aboveAverage="0" equalAverage="0" bottom="0" percent="0" rank="0" text="" dxfId="206">
      <formula>LEN(TRIM(D796))=0</formula>
    </cfRule>
  </conditionalFormatting>
  <conditionalFormatting sqref="D827:O836">
    <cfRule type="expression" priority="263" aboveAverage="0" equalAverage="0" bottom="0" percent="0" rank="0" text="" dxfId="207">
      <formula>LEN(TRIM(D827))=0</formula>
    </cfRule>
  </conditionalFormatting>
  <conditionalFormatting sqref="D843:O847">
    <cfRule type="expression" priority="264" aboveAverage="0" equalAverage="0" bottom="0" percent="0" rank="0" text="" dxfId="208">
      <formula>LEN(TRIM(D843))=0</formula>
    </cfRule>
  </conditionalFormatting>
  <conditionalFormatting sqref="D849:O853">
    <cfRule type="expression" priority="265" aboveAverage="0" equalAverage="0" bottom="0" percent="0" rank="0" text="" dxfId="209">
      <formula>LEN(TRIM(D849))=0</formula>
    </cfRule>
  </conditionalFormatting>
  <conditionalFormatting sqref="D857:O861">
    <cfRule type="expression" priority="266" aboveAverage="0" equalAverage="0" bottom="0" percent="0" rank="0" text="" dxfId="210">
      <formula>LEN(TRIM(D857))=0</formula>
    </cfRule>
  </conditionalFormatting>
  <conditionalFormatting sqref="E5:O7">
    <cfRule type="expression" priority="267" aboveAverage="0" equalAverage="0" bottom="0" percent="0" rank="0" text="" dxfId="211">
      <formula>LEN(TRIM(E5))=0</formula>
    </cfRule>
  </conditionalFormatting>
  <dataValidations count="2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P4:P18 P20:P38 P40:P74 P76:P95 P97:P129 P131:P136 P138:P147 P208:P216 P826 P839:P842 P848 P854:P855 P862:P865 D867:O922 P923 D924:O931 D933:O996 D998:O1012 D1014:O1018 P1019:P1020 D1021:O1025 P1026:P1027 D1028:O1032 D1034:O1038 D1040:O1064 D1066:O1080 D1083:O1136 D1138:O1172 D1174:O1191 D1193:O1246 D1248:O1256 D1258:O1329 D1331:O1411 D1413:O1448 D1450:O1530 D1533:O1604 D1606:O1677 D1679:O1696 D1699:O1707 P1708 D1710:O1718 P1719:P1720 D1721:O1774 D1776:O1823 D1825:O1832 P1833:P1835 D1836:O1875 D1877:O1884 P1885:P1886 D1887:O1894 P1895:P1896 D1897:O1904 P1905 D1906:O1913 D1915:O1930 D1932:O1955 P1958:P1962 D1963:O1971 P1973:P1977 D1979:O2005 D2008:O2025 P2026:P2030 D2032:O2049 P2050:P2054 D2056:O2061 P2062 D2064:O2069 P2070 D2072:O2077 P2079:P2080 D2082:O2087" type="whole">
      <formula1>0</formula1>
      <formula2>0</formula2>
    </dataValidation>
    <dataValidation allowBlank="true" error="La celda sólo permite importes positivos y sin centavos." errorTitle="Valor de la celda" operator="greaterThanOrEqual" showDropDown="false" showErrorMessage="true" showInputMessage="true" sqref="D4:O7 D9:O18 D20:O37 D40:O62 D65:O74 D76:O95 D97:O129 D131:O136 D138:O147 D150:O189 D191:O206 D218:O289 D291:O331 D333:O343 D345:O372 D374:O394 D396:O442 D445:O490 D492:O539 D541:O586 D588:O638 D640:O686 D688:O722 D724:O768 D770:O794 D796:O825 D827:O836 D843:O847 D849:O853 D857:O861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6319444444444" bottom="0.709027777777778" header="0.511805555555555" footer="0.315277777777778"/>
  <pageSetup paperSize="5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BASE MENSUAL
CLASIFICADOR POR OBJETO DEL GASTO
Ente público de &amp;F
Ejercicio fiscal 2020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3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9.7"/>
    <col collapsed="false" customWidth="true" hidden="false" outlineLevel="0" max="2" min="2" style="126" width="5.57"/>
    <col collapsed="false" customWidth="true" hidden="false" outlineLevel="0" max="3" min="3" style="0" width="5"/>
    <col collapsed="false" customWidth="true" hidden="false" outlineLevel="0" max="4" min="4" style="0" width="3"/>
    <col collapsed="false" customWidth="true" hidden="false" outlineLevel="0" max="1025" min="5" style="0" width="10.53"/>
  </cols>
  <sheetData>
    <row r="1" customFormat="false" ht="15" hidden="false" customHeight="false" outlineLevel="0" collapsed="false">
      <c r="A1" s="0" t="s">
        <v>1050</v>
      </c>
      <c r="B1" s="126" t="str">
        <f aca="false">FU!K14</f>
        <v>Desarrollo Integral de la Familia del Municipio de Atengo</v>
      </c>
    </row>
    <row r="2" customFormat="false" ht="15" hidden="false" customHeight="false" outlineLevel="0" collapsed="false">
      <c r="A2" s="0" t="s">
        <v>1051</v>
      </c>
      <c r="B2" s="126" t="str">
        <f aca="false">FU!B12</f>
        <v>Sierra de Amula</v>
      </c>
    </row>
    <row r="3" customFormat="false" ht="15" hidden="false" customHeight="false" outlineLevel="0" collapsed="false">
      <c r="A3" s="0" t="s">
        <v>1052</v>
      </c>
      <c r="B3" s="126" t="n">
        <f aca="false">FU!C12</f>
        <v>5400</v>
      </c>
    </row>
    <row r="4" customFormat="false" ht="15" hidden="false" customHeight="false" outlineLevel="0" collapsed="false">
      <c r="A4" s="0" t="s">
        <v>1053</v>
      </c>
      <c r="B4" s="126" t="n">
        <f aca="false">FU!Q18</f>
        <v>2020</v>
      </c>
    </row>
    <row r="5" customFormat="false" ht="15" hidden="false" customHeight="false" outlineLevel="0" collapsed="false">
      <c r="A5" s="156" t="n">
        <v>100000</v>
      </c>
      <c r="B5" s="157" t="s">
        <v>1054</v>
      </c>
      <c r="C5" s="158" t="n">
        <v>1000</v>
      </c>
      <c r="D5" s="159" t="n">
        <v>0</v>
      </c>
      <c r="E5" s="160" t="s">
        <v>506</v>
      </c>
      <c r="F5" s="160" t="n">
        <f aca="false">'CRI-M'!O2</f>
        <v>0</v>
      </c>
    </row>
    <row r="6" customFormat="false" ht="15" hidden="false" customHeight="false" outlineLevel="0" collapsed="false">
      <c r="A6" s="0" t="n">
        <v>110000</v>
      </c>
      <c r="B6" s="157" t="s">
        <v>1054</v>
      </c>
      <c r="C6" s="158" t="n">
        <v>1100</v>
      </c>
      <c r="D6" s="159" t="n">
        <v>0</v>
      </c>
      <c r="E6" s="160" t="s">
        <v>507</v>
      </c>
      <c r="F6" s="160" t="n">
        <f aca="false">'CRI-M'!O3</f>
        <v>0</v>
      </c>
    </row>
    <row r="7" customFormat="false" ht="15" hidden="false" customHeight="false" outlineLevel="0" collapsed="false">
      <c r="A7" s="0" t="n">
        <v>110111</v>
      </c>
      <c r="B7" s="157" t="s">
        <v>1054</v>
      </c>
      <c r="C7" s="158" t="n">
        <v>1101</v>
      </c>
      <c r="D7" s="159" t="n">
        <v>11</v>
      </c>
      <c r="E7" s="160" t="s">
        <v>508</v>
      </c>
      <c r="F7" s="160" t="n">
        <f aca="false">'CRI-M'!O4</f>
        <v>0</v>
      </c>
    </row>
    <row r="8" customFormat="false" ht="15" hidden="false" customHeight="false" outlineLevel="0" collapsed="false">
      <c r="A8" s="0" t="n">
        <v>120000</v>
      </c>
      <c r="B8" s="157" t="s">
        <v>1054</v>
      </c>
      <c r="C8" s="158" t="n">
        <v>1200</v>
      </c>
      <c r="D8" s="159" t="n">
        <v>0</v>
      </c>
      <c r="E8" s="160" t="s">
        <v>509</v>
      </c>
      <c r="F8" s="160" t="n">
        <f aca="false">'CRI-M'!O5</f>
        <v>0</v>
      </c>
    </row>
    <row r="9" customFormat="false" ht="15" hidden="false" customHeight="false" outlineLevel="0" collapsed="false">
      <c r="A9" s="0" t="n">
        <v>120111</v>
      </c>
      <c r="B9" s="157" t="s">
        <v>1054</v>
      </c>
      <c r="C9" s="158" t="n">
        <v>1201</v>
      </c>
      <c r="D9" s="159" t="n">
        <v>11</v>
      </c>
      <c r="E9" s="160" t="s">
        <v>510</v>
      </c>
      <c r="F9" s="160" t="n">
        <f aca="false">'CRI-M'!O6</f>
        <v>0</v>
      </c>
    </row>
    <row r="10" customFormat="false" ht="15" hidden="false" customHeight="false" outlineLevel="0" collapsed="false">
      <c r="A10" s="0" t="n">
        <v>120211</v>
      </c>
      <c r="B10" s="157" t="s">
        <v>1054</v>
      </c>
      <c r="C10" s="158" t="n">
        <v>1202</v>
      </c>
      <c r="D10" s="159" t="n">
        <v>11</v>
      </c>
      <c r="E10" s="160" t="s">
        <v>511</v>
      </c>
      <c r="F10" s="160" t="n">
        <f aca="false">'CRI-M'!O7</f>
        <v>0</v>
      </c>
    </row>
    <row r="11" customFormat="false" ht="15" hidden="false" customHeight="false" outlineLevel="0" collapsed="false">
      <c r="A11" s="0" t="n">
        <v>120311</v>
      </c>
      <c r="B11" s="157" t="s">
        <v>1054</v>
      </c>
      <c r="C11" s="158" t="n">
        <v>1203</v>
      </c>
      <c r="D11" s="159" t="n">
        <v>11</v>
      </c>
      <c r="E11" s="160" t="s">
        <v>512</v>
      </c>
      <c r="F11" s="160" t="n">
        <f aca="false">'CRI-M'!O8</f>
        <v>0</v>
      </c>
    </row>
    <row r="12" customFormat="false" ht="15" hidden="false" customHeight="false" outlineLevel="0" collapsed="false">
      <c r="A12" s="0" t="n">
        <v>130000</v>
      </c>
      <c r="B12" s="157" t="s">
        <v>1054</v>
      </c>
      <c r="C12" s="158" t="n">
        <v>1300</v>
      </c>
      <c r="D12" s="159" t="n">
        <v>0</v>
      </c>
      <c r="E12" s="160" t="s">
        <v>513</v>
      </c>
      <c r="F12" s="160" t="n">
        <f aca="false">'CRI-M'!O9</f>
        <v>0</v>
      </c>
    </row>
    <row r="13" customFormat="false" ht="15" hidden="false" customHeight="false" outlineLevel="0" collapsed="false">
      <c r="A13" s="0" t="n">
        <v>140000</v>
      </c>
      <c r="B13" s="157" t="s">
        <v>1054</v>
      </c>
      <c r="C13" s="158" t="n">
        <v>1400</v>
      </c>
      <c r="D13" s="159" t="n">
        <v>0</v>
      </c>
      <c r="E13" s="160" t="s">
        <v>514</v>
      </c>
      <c r="F13" s="160" t="n">
        <f aca="false">'CRI-M'!O10</f>
        <v>0</v>
      </c>
    </row>
    <row r="14" customFormat="false" ht="15" hidden="false" customHeight="false" outlineLevel="0" collapsed="false">
      <c r="A14" s="0" t="n">
        <v>150000</v>
      </c>
      <c r="B14" s="157" t="s">
        <v>1054</v>
      </c>
      <c r="C14" s="158" t="n">
        <v>1500</v>
      </c>
      <c r="D14" s="159" t="n">
        <v>0</v>
      </c>
      <c r="E14" s="160" t="s">
        <v>515</v>
      </c>
      <c r="F14" s="160" t="n">
        <f aca="false">'CRI-M'!O11</f>
        <v>0</v>
      </c>
    </row>
    <row r="15" customFormat="false" ht="15" hidden="false" customHeight="false" outlineLevel="0" collapsed="false">
      <c r="A15" s="0" t="n">
        <v>160000</v>
      </c>
      <c r="B15" s="157" t="s">
        <v>1054</v>
      </c>
      <c r="C15" s="158" t="n">
        <v>1600</v>
      </c>
      <c r="D15" s="159" t="n">
        <v>0</v>
      </c>
      <c r="E15" s="160" t="s">
        <v>516</v>
      </c>
      <c r="F15" s="160" t="n">
        <f aca="false">'CRI-M'!O12</f>
        <v>0</v>
      </c>
    </row>
    <row r="16" customFormat="false" ht="15" hidden="false" customHeight="false" outlineLevel="0" collapsed="false">
      <c r="A16" s="0" t="n">
        <v>170000</v>
      </c>
      <c r="B16" s="157" t="s">
        <v>1054</v>
      </c>
      <c r="C16" s="158" t="n">
        <v>1700</v>
      </c>
      <c r="D16" s="159" t="n">
        <v>0</v>
      </c>
      <c r="E16" s="160" t="s">
        <v>517</v>
      </c>
      <c r="F16" s="160" t="n">
        <f aca="false">'CRI-M'!O13</f>
        <v>0</v>
      </c>
    </row>
    <row r="17" customFormat="false" ht="15" hidden="false" customHeight="false" outlineLevel="0" collapsed="false">
      <c r="A17" s="0" t="n">
        <v>170111</v>
      </c>
      <c r="B17" s="157" t="s">
        <v>1054</v>
      </c>
      <c r="C17" s="158" t="n">
        <v>1701</v>
      </c>
      <c r="D17" s="159" t="n">
        <v>11</v>
      </c>
      <c r="E17" s="160" t="s">
        <v>518</v>
      </c>
      <c r="F17" s="160" t="n">
        <f aca="false">'CRI-M'!O14</f>
        <v>0</v>
      </c>
    </row>
    <row r="18" customFormat="false" ht="15" hidden="false" customHeight="false" outlineLevel="0" collapsed="false">
      <c r="A18" s="0" t="n">
        <v>170211</v>
      </c>
      <c r="B18" s="157" t="s">
        <v>1054</v>
      </c>
      <c r="C18" s="158" t="n">
        <v>1702</v>
      </c>
      <c r="D18" s="159" t="n">
        <v>11</v>
      </c>
      <c r="E18" s="160" t="s">
        <v>519</v>
      </c>
      <c r="F18" s="160" t="n">
        <f aca="false">'CRI-M'!O15</f>
        <v>0</v>
      </c>
    </row>
    <row r="19" customFormat="false" ht="15" hidden="false" customHeight="false" outlineLevel="0" collapsed="false">
      <c r="A19" s="0" t="n">
        <v>170311</v>
      </c>
      <c r="B19" s="157" t="s">
        <v>1054</v>
      </c>
      <c r="C19" s="158" t="n">
        <v>1703</v>
      </c>
      <c r="D19" s="159" t="n">
        <v>11</v>
      </c>
      <c r="E19" s="160" t="s">
        <v>520</v>
      </c>
      <c r="F19" s="160" t="n">
        <f aca="false">'CRI-M'!O16</f>
        <v>0</v>
      </c>
    </row>
    <row r="20" customFormat="false" ht="15" hidden="false" customHeight="false" outlineLevel="0" collapsed="false">
      <c r="A20" s="0" t="n">
        <v>170411</v>
      </c>
      <c r="B20" s="157" t="s">
        <v>1054</v>
      </c>
      <c r="C20" s="158" t="n">
        <v>1704</v>
      </c>
      <c r="D20" s="159" t="n">
        <v>11</v>
      </c>
      <c r="E20" s="160" t="s">
        <v>521</v>
      </c>
      <c r="F20" s="160" t="n">
        <f aca="false">'CRI-M'!O17</f>
        <v>0</v>
      </c>
    </row>
    <row r="21" customFormat="false" ht="15" hidden="false" customHeight="false" outlineLevel="0" collapsed="false">
      <c r="A21" s="0" t="n">
        <v>170911</v>
      </c>
      <c r="B21" s="157" t="s">
        <v>1054</v>
      </c>
      <c r="C21" s="158" t="n">
        <v>1709</v>
      </c>
      <c r="D21" s="159" t="n">
        <v>11</v>
      </c>
      <c r="E21" s="160" t="s">
        <v>522</v>
      </c>
      <c r="F21" s="160" t="n">
        <f aca="false">'CRI-M'!O18</f>
        <v>0</v>
      </c>
    </row>
    <row r="22" customFormat="false" ht="15" hidden="false" customHeight="false" outlineLevel="0" collapsed="false">
      <c r="A22" s="0" t="n">
        <v>180000</v>
      </c>
      <c r="B22" s="157" t="s">
        <v>1054</v>
      </c>
      <c r="C22" s="158" t="n">
        <v>1800</v>
      </c>
      <c r="D22" s="159" t="n">
        <v>0</v>
      </c>
      <c r="E22" s="160" t="s">
        <v>523</v>
      </c>
      <c r="F22" s="160" t="n">
        <f aca="false">'CRI-M'!O19</f>
        <v>0</v>
      </c>
    </row>
    <row r="23" customFormat="false" ht="15" hidden="false" customHeight="false" outlineLevel="0" collapsed="false">
      <c r="A23" s="0" t="n">
        <v>180111</v>
      </c>
      <c r="B23" s="157" t="s">
        <v>1054</v>
      </c>
      <c r="C23" s="158" t="n">
        <v>1801</v>
      </c>
      <c r="D23" s="159" t="n">
        <v>11</v>
      </c>
      <c r="E23" s="160" t="s">
        <v>523</v>
      </c>
      <c r="F23" s="160" t="n">
        <f aca="false">'CRI-M'!O20</f>
        <v>0</v>
      </c>
    </row>
    <row r="24" customFormat="false" ht="15" hidden="false" customHeight="false" outlineLevel="0" collapsed="false">
      <c r="A24" s="0" t="n">
        <v>200000</v>
      </c>
      <c r="B24" s="157" t="s">
        <v>1054</v>
      </c>
      <c r="C24" s="158" t="n">
        <v>2000</v>
      </c>
      <c r="D24" s="159" t="n">
        <v>0</v>
      </c>
      <c r="E24" s="160" t="s">
        <v>524</v>
      </c>
      <c r="F24" s="160" t="n">
        <f aca="false">'CRI-M'!O21</f>
        <v>0</v>
      </c>
    </row>
    <row r="25" customFormat="false" ht="15" hidden="false" customHeight="false" outlineLevel="0" collapsed="false">
      <c r="A25" s="0" t="n">
        <v>210000</v>
      </c>
      <c r="B25" s="157" t="s">
        <v>1054</v>
      </c>
      <c r="C25" s="158" t="n">
        <v>2100</v>
      </c>
      <c r="D25" s="159" t="n">
        <v>0</v>
      </c>
      <c r="E25" s="160" t="s">
        <v>525</v>
      </c>
      <c r="F25" s="160" t="n">
        <f aca="false">'CRI-M'!O22</f>
        <v>0</v>
      </c>
    </row>
    <row r="26" customFormat="false" ht="15" hidden="false" customHeight="false" outlineLevel="0" collapsed="false">
      <c r="A26" s="0" t="n">
        <v>220000</v>
      </c>
      <c r="B26" s="157" t="s">
        <v>1054</v>
      </c>
      <c r="C26" s="158" t="n">
        <v>2200</v>
      </c>
      <c r="D26" s="159" t="n">
        <v>0</v>
      </c>
      <c r="E26" s="160" t="s">
        <v>526</v>
      </c>
      <c r="F26" s="160" t="n">
        <f aca="false">'CRI-M'!O23</f>
        <v>0</v>
      </c>
    </row>
    <row r="27" customFormat="false" ht="15" hidden="false" customHeight="false" outlineLevel="0" collapsed="false">
      <c r="A27" s="0" t="n">
        <v>230000</v>
      </c>
      <c r="B27" s="157" t="s">
        <v>1054</v>
      </c>
      <c r="C27" s="158" t="n">
        <v>2300</v>
      </c>
      <c r="D27" s="159" t="n">
        <v>0</v>
      </c>
      <c r="E27" s="160" t="s">
        <v>527</v>
      </c>
      <c r="F27" s="160" t="n">
        <f aca="false">'CRI-M'!O24</f>
        <v>0</v>
      </c>
    </row>
    <row r="28" customFormat="false" ht="15" hidden="false" customHeight="false" outlineLevel="0" collapsed="false">
      <c r="A28" s="0" t="n">
        <v>240000</v>
      </c>
      <c r="B28" s="157" t="s">
        <v>1054</v>
      </c>
      <c r="C28" s="158" t="n">
        <v>2400</v>
      </c>
      <c r="D28" s="159" t="n">
        <v>0</v>
      </c>
      <c r="E28" s="160" t="s">
        <v>528</v>
      </c>
      <c r="F28" s="160" t="n">
        <f aca="false">'CRI-M'!O25</f>
        <v>0</v>
      </c>
    </row>
    <row r="29" customFormat="false" ht="15" hidden="false" customHeight="false" outlineLevel="0" collapsed="false">
      <c r="A29" s="0" t="n">
        <v>250000</v>
      </c>
      <c r="B29" s="157" t="s">
        <v>1054</v>
      </c>
      <c r="C29" s="158" t="n">
        <v>2500</v>
      </c>
      <c r="D29" s="159" t="n">
        <v>0</v>
      </c>
      <c r="E29" s="160" t="s">
        <v>529</v>
      </c>
      <c r="F29" s="160" t="n">
        <f aca="false">'CRI-M'!O26</f>
        <v>0</v>
      </c>
    </row>
    <row r="30" customFormat="false" ht="15" hidden="false" customHeight="false" outlineLevel="0" collapsed="false">
      <c r="A30" s="0" t="n">
        <v>300000</v>
      </c>
      <c r="B30" s="157" t="s">
        <v>1054</v>
      </c>
      <c r="C30" s="158" t="n">
        <v>3000</v>
      </c>
      <c r="D30" s="159" t="n">
        <v>0</v>
      </c>
      <c r="E30" s="160" t="s">
        <v>530</v>
      </c>
      <c r="F30" s="160" t="n">
        <f aca="false">'CRI-M'!O27</f>
        <v>0</v>
      </c>
    </row>
    <row r="31" customFormat="false" ht="15" hidden="false" customHeight="false" outlineLevel="0" collapsed="false">
      <c r="A31" s="0" t="n">
        <v>310000</v>
      </c>
      <c r="B31" s="157" t="s">
        <v>1054</v>
      </c>
      <c r="C31" s="158" t="n">
        <v>3100</v>
      </c>
      <c r="D31" s="159" t="n">
        <v>0</v>
      </c>
      <c r="E31" s="160" t="s">
        <v>531</v>
      </c>
      <c r="F31" s="160" t="n">
        <f aca="false">'CRI-M'!O28</f>
        <v>0</v>
      </c>
    </row>
    <row r="32" customFormat="false" ht="15" hidden="false" customHeight="false" outlineLevel="0" collapsed="false">
      <c r="A32" s="0" t="n">
        <v>310111</v>
      </c>
      <c r="B32" s="157" t="s">
        <v>1054</v>
      </c>
      <c r="C32" s="158" t="n">
        <v>3101</v>
      </c>
      <c r="D32" s="159" t="n">
        <v>11</v>
      </c>
      <c r="E32" s="160" t="s">
        <v>531</v>
      </c>
      <c r="F32" s="160" t="n">
        <f aca="false">'CRI-M'!O29</f>
        <v>0</v>
      </c>
    </row>
    <row r="33" customFormat="false" ht="15" hidden="false" customHeight="false" outlineLevel="0" collapsed="false">
      <c r="A33" s="0" t="n">
        <v>400000</v>
      </c>
      <c r="B33" s="157" t="s">
        <v>1054</v>
      </c>
      <c r="C33" s="158" t="n">
        <v>4000</v>
      </c>
      <c r="D33" s="159" t="n">
        <v>0</v>
      </c>
      <c r="E33" s="160" t="s">
        <v>532</v>
      </c>
      <c r="F33" s="160" t="n">
        <f aca="false">'CRI-M'!O30</f>
        <v>309204</v>
      </c>
    </row>
    <row r="34" customFormat="false" ht="15" hidden="false" customHeight="false" outlineLevel="0" collapsed="false">
      <c r="A34" s="0" t="n">
        <v>410000</v>
      </c>
      <c r="B34" s="157" t="s">
        <v>1054</v>
      </c>
      <c r="C34" s="158" t="n">
        <v>4100</v>
      </c>
      <c r="D34" s="159" t="n">
        <v>0</v>
      </c>
      <c r="E34" s="160" t="s">
        <v>533</v>
      </c>
      <c r="F34" s="160" t="n">
        <f aca="false">'CRI-M'!O31</f>
        <v>0</v>
      </c>
    </row>
    <row r="35" customFormat="false" ht="15" hidden="false" customHeight="false" outlineLevel="0" collapsed="false">
      <c r="A35" s="0" t="n">
        <v>410111</v>
      </c>
      <c r="B35" s="157" t="s">
        <v>1054</v>
      </c>
      <c r="C35" s="158" t="n">
        <v>4101</v>
      </c>
      <c r="D35" s="159" t="n">
        <v>11</v>
      </c>
      <c r="E35" s="160" t="s">
        <v>534</v>
      </c>
      <c r="F35" s="160" t="n">
        <f aca="false">'CRI-M'!O32</f>
        <v>0</v>
      </c>
    </row>
    <row r="36" customFormat="false" ht="15" hidden="false" customHeight="false" outlineLevel="0" collapsed="false">
      <c r="A36" s="0" t="n">
        <v>410211</v>
      </c>
      <c r="B36" s="157" t="s">
        <v>1054</v>
      </c>
      <c r="C36" s="158" t="n">
        <v>4102</v>
      </c>
      <c r="D36" s="159" t="n">
        <v>11</v>
      </c>
      <c r="E36" s="160" t="s">
        <v>535</v>
      </c>
      <c r="F36" s="160" t="n">
        <f aca="false">'CRI-M'!O33</f>
        <v>0</v>
      </c>
    </row>
    <row r="37" customFormat="false" ht="15" hidden="false" customHeight="false" outlineLevel="0" collapsed="false">
      <c r="A37" s="0" t="n">
        <v>410311</v>
      </c>
      <c r="B37" s="157" t="s">
        <v>1054</v>
      </c>
      <c r="C37" s="158" t="n">
        <v>4103</v>
      </c>
      <c r="D37" s="159" t="n">
        <v>11</v>
      </c>
      <c r="E37" s="160" t="s">
        <v>536</v>
      </c>
      <c r="F37" s="160" t="n">
        <f aca="false">'CRI-M'!O34</f>
        <v>0</v>
      </c>
    </row>
    <row r="38" customFormat="false" ht="15" hidden="false" customHeight="false" outlineLevel="0" collapsed="false">
      <c r="A38" s="0" t="n">
        <v>410411</v>
      </c>
      <c r="B38" s="157" t="s">
        <v>1054</v>
      </c>
      <c r="C38" s="158" t="n">
        <v>4104</v>
      </c>
      <c r="D38" s="159" t="n">
        <v>11</v>
      </c>
      <c r="E38" s="160" t="s">
        <v>537</v>
      </c>
      <c r="F38" s="160" t="n">
        <f aca="false">'CRI-M'!O35</f>
        <v>0</v>
      </c>
    </row>
    <row r="39" customFormat="false" ht="15" hidden="false" customHeight="false" outlineLevel="0" collapsed="false">
      <c r="A39" s="0" t="n">
        <v>420000</v>
      </c>
      <c r="B39" s="157" t="s">
        <v>1054</v>
      </c>
      <c r="C39" s="158" t="n">
        <v>4200</v>
      </c>
      <c r="D39" s="159" t="n">
        <v>0</v>
      </c>
      <c r="E39" s="160" t="s">
        <v>538</v>
      </c>
      <c r="F39" s="160" t="n">
        <f aca="false">'CRI-M'!O36</f>
        <v>0</v>
      </c>
    </row>
    <row r="40" customFormat="false" ht="15" hidden="false" customHeight="false" outlineLevel="0" collapsed="false">
      <c r="A40" s="0" t="n">
        <v>430000</v>
      </c>
      <c r="B40" s="157" t="s">
        <v>1054</v>
      </c>
      <c r="C40" s="158" t="n">
        <v>4300</v>
      </c>
      <c r="D40" s="159" t="n">
        <v>0</v>
      </c>
      <c r="E40" s="160" t="s">
        <v>539</v>
      </c>
      <c r="F40" s="160" t="n">
        <f aca="false">'CRI-M'!O37</f>
        <v>0</v>
      </c>
    </row>
    <row r="41" customFormat="false" ht="15" hidden="false" customHeight="false" outlineLevel="0" collapsed="false">
      <c r="A41" s="0" t="n">
        <v>430111</v>
      </c>
      <c r="B41" s="157" t="s">
        <v>1054</v>
      </c>
      <c r="C41" s="158" t="n">
        <v>4301</v>
      </c>
      <c r="D41" s="159" t="n">
        <v>11</v>
      </c>
      <c r="E41" s="160" t="s">
        <v>540</v>
      </c>
      <c r="F41" s="160" t="n">
        <f aca="false">'CRI-M'!O38</f>
        <v>0</v>
      </c>
    </row>
    <row r="42" customFormat="false" ht="15" hidden="false" customHeight="false" outlineLevel="0" collapsed="false">
      <c r="A42" s="0" t="n">
        <v>430211</v>
      </c>
      <c r="B42" s="157" t="s">
        <v>1054</v>
      </c>
      <c r="C42" s="158" t="n">
        <v>4302</v>
      </c>
      <c r="D42" s="159" t="n">
        <v>11</v>
      </c>
      <c r="E42" s="160" t="s">
        <v>541</v>
      </c>
      <c r="F42" s="160" t="n">
        <f aca="false">'CRI-M'!O39</f>
        <v>0</v>
      </c>
    </row>
    <row r="43" customFormat="false" ht="15" hidden="false" customHeight="false" outlineLevel="0" collapsed="false">
      <c r="A43" s="0" t="n">
        <v>430311</v>
      </c>
      <c r="B43" s="157" t="s">
        <v>1054</v>
      </c>
      <c r="C43" s="158" t="n">
        <v>4303</v>
      </c>
      <c r="D43" s="159" t="n">
        <v>11</v>
      </c>
      <c r="E43" s="160" t="s">
        <v>542</v>
      </c>
      <c r="F43" s="160" t="n">
        <f aca="false">'CRI-M'!O40</f>
        <v>0</v>
      </c>
    </row>
    <row r="44" customFormat="false" ht="15" hidden="false" customHeight="false" outlineLevel="0" collapsed="false">
      <c r="A44" s="0" t="n">
        <v>430411</v>
      </c>
      <c r="B44" s="157" t="s">
        <v>1054</v>
      </c>
      <c r="C44" s="158" t="n">
        <v>4304</v>
      </c>
      <c r="D44" s="159" t="n">
        <v>11</v>
      </c>
      <c r="E44" s="160" t="s">
        <v>543</v>
      </c>
      <c r="F44" s="160" t="n">
        <f aca="false">'CRI-M'!O41</f>
        <v>0</v>
      </c>
    </row>
    <row r="45" customFormat="false" ht="15" hidden="false" customHeight="false" outlineLevel="0" collapsed="false">
      <c r="A45" s="0" t="n">
        <v>430511</v>
      </c>
      <c r="B45" s="157" t="s">
        <v>1054</v>
      </c>
      <c r="C45" s="158" t="n">
        <v>4305</v>
      </c>
      <c r="D45" s="159" t="n">
        <v>11</v>
      </c>
      <c r="E45" s="160" t="s">
        <v>544</v>
      </c>
      <c r="F45" s="160" t="n">
        <f aca="false">'CRI-M'!O42</f>
        <v>0</v>
      </c>
    </row>
    <row r="46" customFormat="false" ht="15" hidden="false" customHeight="false" outlineLevel="0" collapsed="false">
      <c r="A46" s="0" t="n">
        <v>430611</v>
      </c>
      <c r="B46" s="157" t="s">
        <v>1054</v>
      </c>
      <c r="C46" s="158" t="n">
        <v>4306</v>
      </c>
      <c r="D46" s="159" t="n">
        <v>11</v>
      </c>
      <c r="E46" s="160" t="s">
        <v>545</v>
      </c>
      <c r="F46" s="160" t="n">
        <f aca="false">'CRI-M'!O43</f>
        <v>0</v>
      </c>
    </row>
    <row r="47" customFormat="false" ht="15" hidden="false" customHeight="false" outlineLevel="0" collapsed="false">
      <c r="A47" s="0" t="n">
        <v>430711</v>
      </c>
      <c r="B47" s="157" t="s">
        <v>1054</v>
      </c>
      <c r="C47" s="158" t="n">
        <v>4307</v>
      </c>
      <c r="D47" s="159" t="n">
        <v>11</v>
      </c>
      <c r="E47" s="160" t="s">
        <v>546</v>
      </c>
      <c r="F47" s="160" t="n">
        <f aca="false">'CRI-M'!O44</f>
        <v>0</v>
      </c>
    </row>
    <row r="48" customFormat="false" ht="15" hidden="false" customHeight="false" outlineLevel="0" collapsed="false">
      <c r="A48" s="0" t="n">
        <v>430811</v>
      </c>
      <c r="B48" s="157" t="s">
        <v>1054</v>
      </c>
      <c r="C48" s="158" t="n">
        <v>4308</v>
      </c>
      <c r="D48" s="159" t="n">
        <v>11</v>
      </c>
      <c r="E48" s="160" t="s">
        <v>547</v>
      </c>
      <c r="F48" s="160" t="n">
        <f aca="false">'CRI-M'!O45</f>
        <v>0</v>
      </c>
    </row>
    <row r="49" customFormat="false" ht="15" hidden="false" customHeight="false" outlineLevel="0" collapsed="false">
      <c r="A49" s="0" t="n">
        <v>430911</v>
      </c>
      <c r="B49" s="157" t="s">
        <v>1054</v>
      </c>
      <c r="C49" s="158" t="n">
        <v>4309</v>
      </c>
      <c r="D49" s="159" t="n">
        <v>11</v>
      </c>
      <c r="E49" s="160" t="s">
        <v>548</v>
      </c>
      <c r="F49" s="160" t="n">
        <f aca="false">'CRI-M'!O46</f>
        <v>0</v>
      </c>
    </row>
    <row r="50" customFormat="false" ht="15" hidden="false" customHeight="false" outlineLevel="0" collapsed="false">
      <c r="A50" s="0" t="n">
        <v>431011</v>
      </c>
      <c r="B50" s="157" t="s">
        <v>1054</v>
      </c>
      <c r="C50" s="158" t="n">
        <v>4310</v>
      </c>
      <c r="D50" s="159" t="n">
        <v>11</v>
      </c>
      <c r="E50" s="160" t="s">
        <v>549</v>
      </c>
      <c r="F50" s="160" t="n">
        <f aca="false">'CRI-M'!O47</f>
        <v>0</v>
      </c>
    </row>
    <row r="51" customFormat="false" ht="15" hidden="false" customHeight="false" outlineLevel="0" collapsed="false">
      <c r="A51" s="0" t="n">
        <v>431111</v>
      </c>
      <c r="B51" s="157" t="s">
        <v>1054</v>
      </c>
      <c r="C51" s="158" t="n">
        <v>4311</v>
      </c>
      <c r="D51" s="159" t="n">
        <v>11</v>
      </c>
      <c r="E51" s="160" t="s">
        <v>550</v>
      </c>
      <c r="F51" s="160" t="n">
        <f aca="false">'CRI-M'!O48</f>
        <v>0</v>
      </c>
    </row>
    <row r="52" customFormat="false" ht="15" hidden="false" customHeight="false" outlineLevel="0" collapsed="false">
      <c r="A52" s="0" t="n">
        <v>431211</v>
      </c>
      <c r="B52" s="157" t="s">
        <v>1054</v>
      </c>
      <c r="C52" s="158" t="n">
        <v>4312</v>
      </c>
      <c r="D52" s="159" t="n">
        <v>11</v>
      </c>
      <c r="E52" s="160" t="s">
        <v>551</v>
      </c>
      <c r="F52" s="160" t="n">
        <f aca="false">'CRI-M'!O49</f>
        <v>0</v>
      </c>
    </row>
    <row r="53" customFormat="false" ht="15" hidden="false" customHeight="false" outlineLevel="0" collapsed="false">
      <c r="A53" s="0" t="n">
        <v>431311</v>
      </c>
      <c r="B53" s="157" t="s">
        <v>1054</v>
      </c>
      <c r="C53" s="158" t="n">
        <v>4313</v>
      </c>
      <c r="D53" s="159" t="n">
        <v>11</v>
      </c>
      <c r="E53" s="160" t="s">
        <v>552</v>
      </c>
      <c r="F53" s="160" t="n">
        <f aca="false">'CRI-M'!O50</f>
        <v>0</v>
      </c>
    </row>
    <row r="54" customFormat="false" ht="15" hidden="false" customHeight="false" outlineLevel="0" collapsed="false">
      <c r="A54" s="0" t="n">
        <v>431411</v>
      </c>
      <c r="B54" s="157" t="s">
        <v>1054</v>
      </c>
      <c r="C54" s="158" t="n">
        <v>4314</v>
      </c>
      <c r="D54" s="159" t="n">
        <v>11</v>
      </c>
      <c r="E54" s="160" t="s">
        <v>553</v>
      </c>
      <c r="F54" s="160" t="n">
        <f aca="false">'CRI-M'!O51</f>
        <v>0</v>
      </c>
    </row>
    <row r="55" customFormat="false" ht="15" hidden="false" customHeight="false" outlineLevel="0" collapsed="false">
      <c r="A55" s="0" t="n">
        <v>440000</v>
      </c>
      <c r="B55" s="157" t="s">
        <v>1054</v>
      </c>
      <c r="C55" s="158" t="n">
        <v>4400</v>
      </c>
      <c r="D55" s="159" t="n">
        <v>0</v>
      </c>
      <c r="E55" s="160" t="s">
        <v>554</v>
      </c>
      <c r="F55" s="160" t="n">
        <f aca="false">'CRI-M'!O52</f>
        <v>309204</v>
      </c>
    </row>
    <row r="56" customFormat="false" ht="15" hidden="false" customHeight="false" outlineLevel="0" collapsed="false">
      <c r="A56" s="0" t="n">
        <v>440111</v>
      </c>
      <c r="B56" s="157" t="s">
        <v>1054</v>
      </c>
      <c r="C56" s="158" t="n">
        <v>4401</v>
      </c>
      <c r="D56" s="159" t="n">
        <v>11</v>
      </c>
      <c r="E56" s="160" t="s">
        <v>554</v>
      </c>
      <c r="F56" s="160" t="n">
        <f aca="false">'CRI-M'!O53</f>
        <v>309204</v>
      </c>
    </row>
    <row r="57" customFormat="false" ht="15" hidden="false" customHeight="false" outlineLevel="0" collapsed="false">
      <c r="A57" s="0" t="n">
        <v>450000</v>
      </c>
      <c r="B57" s="157" t="s">
        <v>1054</v>
      </c>
      <c r="C57" s="158" t="n">
        <v>4500</v>
      </c>
      <c r="D57" s="159" t="n">
        <v>0</v>
      </c>
      <c r="E57" s="160" t="s">
        <v>555</v>
      </c>
      <c r="F57" s="160" t="n">
        <f aca="false">'CRI-M'!O54</f>
        <v>0</v>
      </c>
    </row>
    <row r="58" customFormat="false" ht="15" hidden="false" customHeight="false" outlineLevel="0" collapsed="false">
      <c r="A58" s="0" t="n">
        <v>450111</v>
      </c>
      <c r="B58" s="157" t="s">
        <v>1054</v>
      </c>
      <c r="C58" s="158" t="n">
        <v>4501</v>
      </c>
      <c r="D58" s="159" t="n">
        <v>11</v>
      </c>
      <c r="E58" s="160" t="s">
        <v>518</v>
      </c>
      <c r="F58" s="160" t="n">
        <f aca="false">'CRI-M'!O55</f>
        <v>0</v>
      </c>
    </row>
    <row r="59" customFormat="false" ht="15" hidden="false" customHeight="false" outlineLevel="0" collapsed="false">
      <c r="A59" s="0" t="n">
        <v>450211</v>
      </c>
      <c r="B59" s="157" t="s">
        <v>1054</v>
      </c>
      <c r="C59" s="158" t="n">
        <v>4502</v>
      </c>
      <c r="D59" s="159" t="n">
        <v>11</v>
      </c>
      <c r="E59" s="160" t="s">
        <v>519</v>
      </c>
      <c r="F59" s="160" t="n">
        <f aca="false">'CRI-M'!O56</f>
        <v>0</v>
      </c>
    </row>
    <row r="60" customFormat="false" ht="15" hidden="false" customHeight="false" outlineLevel="0" collapsed="false">
      <c r="A60" s="0" t="n">
        <v>450311</v>
      </c>
      <c r="B60" s="157" t="s">
        <v>1054</v>
      </c>
      <c r="C60" s="158" t="n">
        <v>4503</v>
      </c>
      <c r="D60" s="159" t="n">
        <v>11</v>
      </c>
      <c r="E60" s="160" t="s">
        <v>520</v>
      </c>
      <c r="F60" s="160" t="n">
        <f aca="false">'CRI-M'!O57</f>
        <v>0</v>
      </c>
    </row>
    <row r="61" customFormat="false" ht="15" hidden="false" customHeight="false" outlineLevel="0" collapsed="false">
      <c r="A61" s="0" t="n">
        <v>450411</v>
      </c>
      <c r="B61" s="157" t="s">
        <v>1054</v>
      </c>
      <c r="C61" s="158" t="n">
        <v>4504</v>
      </c>
      <c r="D61" s="159" t="n">
        <v>11</v>
      </c>
      <c r="E61" s="160" t="s">
        <v>521</v>
      </c>
      <c r="F61" s="160" t="n">
        <f aca="false">'CRI-M'!O58</f>
        <v>0</v>
      </c>
    </row>
    <row r="62" customFormat="false" ht="15" hidden="false" customHeight="false" outlineLevel="0" collapsed="false">
      <c r="A62" s="0" t="n">
        <v>450911</v>
      </c>
      <c r="B62" s="157" t="s">
        <v>1054</v>
      </c>
      <c r="C62" s="158" t="n">
        <v>4509</v>
      </c>
      <c r="D62" s="159" t="n">
        <v>11</v>
      </c>
      <c r="E62" s="160" t="s">
        <v>522</v>
      </c>
      <c r="F62" s="160" t="n">
        <f aca="false">'CRI-M'!O59</f>
        <v>0</v>
      </c>
    </row>
    <row r="63" customFormat="false" ht="15" hidden="false" customHeight="false" outlineLevel="0" collapsed="false">
      <c r="A63" s="0" t="n">
        <v>500000</v>
      </c>
      <c r="B63" s="157" t="s">
        <v>1054</v>
      </c>
      <c r="C63" s="158" t="n">
        <v>5000</v>
      </c>
      <c r="D63" s="159" t="n">
        <v>0</v>
      </c>
      <c r="E63" s="160" t="s">
        <v>556</v>
      </c>
      <c r="F63" s="160" t="n">
        <f aca="false">'CRI-M'!O60</f>
        <v>0</v>
      </c>
    </row>
    <row r="64" customFormat="false" ht="15" hidden="false" customHeight="false" outlineLevel="0" collapsed="false">
      <c r="A64" s="0" t="n">
        <v>510000</v>
      </c>
      <c r="B64" s="157" t="s">
        <v>1054</v>
      </c>
      <c r="C64" s="158" t="n">
        <v>5100</v>
      </c>
      <c r="D64" s="159" t="n">
        <v>0</v>
      </c>
      <c r="E64" s="160" t="s">
        <v>59</v>
      </c>
      <c r="F64" s="160" t="n">
        <f aca="false">'CRI-M'!O61</f>
        <v>0</v>
      </c>
    </row>
    <row r="65" customFormat="false" ht="15" hidden="false" customHeight="false" outlineLevel="0" collapsed="false">
      <c r="A65" s="0" t="n">
        <v>510111</v>
      </c>
      <c r="B65" s="157" t="s">
        <v>1054</v>
      </c>
      <c r="C65" s="158" t="n">
        <v>5101</v>
      </c>
      <c r="D65" s="159" t="n">
        <v>11</v>
      </c>
      <c r="E65" s="160" t="s">
        <v>557</v>
      </c>
      <c r="F65" s="160" t="n">
        <f aca="false">'CRI-M'!O62</f>
        <v>0</v>
      </c>
    </row>
    <row r="66" customFormat="false" ht="15" hidden="false" customHeight="false" outlineLevel="0" collapsed="false">
      <c r="A66" s="0" t="n">
        <v>510211</v>
      </c>
      <c r="B66" s="157" t="s">
        <v>1054</v>
      </c>
      <c r="C66" s="158" t="n">
        <v>5102</v>
      </c>
      <c r="D66" s="159" t="n">
        <v>11</v>
      </c>
      <c r="E66" s="160" t="s">
        <v>558</v>
      </c>
      <c r="F66" s="160" t="n">
        <f aca="false">'CRI-M'!O63</f>
        <v>0</v>
      </c>
    </row>
    <row r="67" customFormat="false" ht="15" hidden="false" customHeight="false" outlineLevel="0" collapsed="false">
      <c r="A67" s="0" t="n">
        <v>520000</v>
      </c>
      <c r="B67" s="157" t="s">
        <v>1054</v>
      </c>
      <c r="C67" s="158" t="n">
        <v>5200</v>
      </c>
      <c r="D67" s="159" t="n">
        <v>0</v>
      </c>
      <c r="E67" s="160" t="s">
        <v>559</v>
      </c>
      <c r="F67" s="160" t="n">
        <f aca="false">'CRI-M'!O64</f>
        <v>0</v>
      </c>
    </row>
    <row r="68" customFormat="false" ht="15" hidden="false" customHeight="false" outlineLevel="0" collapsed="false">
      <c r="A68" s="0" t="n">
        <v>600000</v>
      </c>
      <c r="B68" s="157" t="s">
        <v>1054</v>
      </c>
      <c r="C68" s="158" t="n">
        <v>6000</v>
      </c>
      <c r="D68" s="159" t="n">
        <v>0</v>
      </c>
      <c r="E68" s="160" t="s">
        <v>560</v>
      </c>
      <c r="F68" s="160" t="n">
        <f aca="false">'CRI-M'!O65</f>
        <v>0</v>
      </c>
    </row>
    <row r="69" customFormat="false" ht="15" hidden="false" customHeight="false" outlineLevel="0" collapsed="false">
      <c r="A69" s="0" t="n">
        <v>610000</v>
      </c>
      <c r="B69" s="157" t="s">
        <v>1054</v>
      </c>
      <c r="C69" s="158" t="n">
        <v>6100</v>
      </c>
      <c r="D69" s="159" t="n">
        <v>0</v>
      </c>
      <c r="E69" s="160" t="s">
        <v>60</v>
      </c>
      <c r="F69" s="160" t="n">
        <f aca="false">'CRI-M'!O66</f>
        <v>0</v>
      </c>
    </row>
    <row r="70" customFormat="false" ht="15" hidden="false" customHeight="false" outlineLevel="0" collapsed="false">
      <c r="A70" s="0" t="n">
        <v>610111</v>
      </c>
      <c r="B70" s="157" t="s">
        <v>1054</v>
      </c>
      <c r="C70" s="158" t="n">
        <v>6101</v>
      </c>
      <c r="D70" s="159" t="n">
        <v>11</v>
      </c>
      <c r="E70" s="160" t="s">
        <v>561</v>
      </c>
      <c r="F70" s="160" t="n">
        <f aca="false">'CRI-M'!O67</f>
        <v>0</v>
      </c>
    </row>
    <row r="71" customFormat="false" ht="15" hidden="false" customHeight="false" outlineLevel="0" collapsed="false">
      <c r="A71" s="0" t="n">
        <v>610211</v>
      </c>
      <c r="B71" s="157" t="s">
        <v>1054</v>
      </c>
      <c r="C71" s="158" t="n">
        <v>6102</v>
      </c>
      <c r="D71" s="159" t="n">
        <v>11</v>
      </c>
      <c r="E71" s="160" t="s">
        <v>562</v>
      </c>
      <c r="F71" s="160" t="n">
        <f aca="false">'CRI-M'!O68</f>
        <v>0</v>
      </c>
    </row>
    <row r="72" customFormat="false" ht="15" hidden="false" customHeight="false" outlineLevel="0" collapsed="false">
      <c r="A72" s="0" t="n">
        <v>610311</v>
      </c>
      <c r="B72" s="157" t="s">
        <v>1054</v>
      </c>
      <c r="C72" s="158" t="n">
        <v>6103</v>
      </c>
      <c r="D72" s="159" t="n">
        <v>11</v>
      </c>
      <c r="E72" s="160" t="s">
        <v>563</v>
      </c>
      <c r="F72" s="160" t="n">
        <f aca="false">'CRI-M'!O69</f>
        <v>0</v>
      </c>
    </row>
    <row r="73" customFormat="false" ht="15" hidden="false" customHeight="false" outlineLevel="0" collapsed="false">
      <c r="A73" s="0" t="n">
        <v>620000</v>
      </c>
      <c r="B73" s="157" t="s">
        <v>1054</v>
      </c>
      <c r="C73" s="158" t="n">
        <v>6200</v>
      </c>
      <c r="D73" s="159" t="n">
        <v>0</v>
      </c>
      <c r="E73" s="160" t="s">
        <v>564</v>
      </c>
      <c r="F73" s="160" t="n">
        <f aca="false">'CRI-M'!O70</f>
        <v>0</v>
      </c>
    </row>
    <row r="74" customFormat="false" ht="15" hidden="false" customHeight="false" outlineLevel="0" collapsed="false">
      <c r="A74" s="0" t="n">
        <v>620111</v>
      </c>
      <c r="B74" s="157" t="s">
        <v>1054</v>
      </c>
      <c r="C74" s="158" t="n">
        <v>6201</v>
      </c>
      <c r="D74" s="159" t="n">
        <v>11</v>
      </c>
      <c r="E74" s="160" t="s">
        <v>565</v>
      </c>
      <c r="F74" s="160" t="n">
        <f aca="false">'CRI-M'!O71</f>
        <v>0</v>
      </c>
    </row>
    <row r="75" customFormat="false" ht="15" hidden="false" customHeight="false" outlineLevel="0" collapsed="false">
      <c r="A75" s="0" t="n">
        <v>620211</v>
      </c>
      <c r="B75" s="157" t="s">
        <v>1054</v>
      </c>
      <c r="C75" s="158" t="n">
        <v>6202</v>
      </c>
      <c r="D75" s="159" t="n">
        <v>11</v>
      </c>
      <c r="E75" s="160" t="s">
        <v>566</v>
      </c>
      <c r="F75" s="160" t="n">
        <f aca="false">'CRI-M'!O72</f>
        <v>0</v>
      </c>
    </row>
    <row r="76" customFormat="false" ht="15" hidden="false" customHeight="false" outlineLevel="0" collapsed="false">
      <c r="A76" s="0" t="n">
        <v>630000</v>
      </c>
      <c r="B76" s="157" t="s">
        <v>1054</v>
      </c>
      <c r="C76" s="158" t="n">
        <v>6300</v>
      </c>
      <c r="D76" s="159" t="n">
        <v>0</v>
      </c>
      <c r="E76" s="160" t="s">
        <v>567</v>
      </c>
      <c r="F76" s="160" t="n">
        <f aca="false">'CRI-M'!O73</f>
        <v>0</v>
      </c>
    </row>
    <row r="77" customFormat="false" ht="15" hidden="false" customHeight="false" outlineLevel="0" collapsed="false">
      <c r="A77" s="0" t="n">
        <v>630111</v>
      </c>
      <c r="B77" s="157" t="s">
        <v>1054</v>
      </c>
      <c r="C77" s="158" t="n">
        <v>6301</v>
      </c>
      <c r="D77" s="159" t="n">
        <v>11</v>
      </c>
      <c r="E77" s="160" t="s">
        <v>518</v>
      </c>
      <c r="F77" s="160" t="n">
        <f aca="false">'CRI-M'!O74</f>
        <v>0</v>
      </c>
    </row>
    <row r="78" customFormat="false" ht="15" hidden="false" customHeight="false" outlineLevel="0" collapsed="false">
      <c r="A78" s="0" t="n">
        <v>630211</v>
      </c>
      <c r="B78" s="157" t="s">
        <v>1054</v>
      </c>
      <c r="C78" s="158" t="n">
        <v>6302</v>
      </c>
      <c r="D78" s="159" t="n">
        <v>11</v>
      </c>
      <c r="E78" s="160" t="s">
        <v>519</v>
      </c>
      <c r="F78" s="160" t="n">
        <f aca="false">'CRI-M'!O75</f>
        <v>0</v>
      </c>
    </row>
    <row r="79" customFormat="false" ht="15" hidden="false" customHeight="false" outlineLevel="0" collapsed="false">
      <c r="A79" s="0" t="n">
        <v>630311</v>
      </c>
      <c r="B79" s="157" t="s">
        <v>1054</v>
      </c>
      <c r="C79" s="158" t="n">
        <v>6303</v>
      </c>
      <c r="D79" s="159" t="n">
        <v>11</v>
      </c>
      <c r="E79" s="160" t="s">
        <v>520</v>
      </c>
      <c r="F79" s="160" t="n">
        <f aca="false">'CRI-M'!O76</f>
        <v>0</v>
      </c>
    </row>
    <row r="80" customFormat="false" ht="15" hidden="false" customHeight="false" outlineLevel="0" collapsed="false">
      <c r="A80" s="0" t="n">
        <v>630411</v>
      </c>
      <c r="B80" s="157" t="s">
        <v>1054</v>
      </c>
      <c r="C80" s="158" t="n">
        <v>6304</v>
      </c>
      <c r="D80" s="159" t="n">
        <v>11</v>
      </c>
      <c r="E80" s="160" t="s">
        <v>521</v>
      </c>
      <c r="F80" s="160" t="n">
        <f aca="false">'CRI-M'!O77</f>
        <v>0</v>
      </c>
    </row>
    <row r="81" customFormat="false" ht="15" hidden="false" customHeight="false" outlineLevel="0" collapsed="false">
      <c r="A81" s="0" t="n">
        <v>630911</v>
      </c>
      <c r="B81" s="157" t="s">
        <v>1054</v>
      </c>
      <c r="C81" s="158" t="n">
        <v>6309</v>
      </c>
      <c r="D81" s="159" t="n">
        <v>11</v>
      </c>
      <c r="E81" s="160" t="s">
        <v>522</v>
      </c>
      <c r="F81" s="160" t="n">
        <f aca="false">'CRI-M'!O78</f>
        <v>0</v>
      </c>
    </row>
    <row r="82" customFormat="false" ht="15" hidden="false" customHeight="false" outlineLevel="0" collapsed="false">
      <c r="A82" s="0" t="n">
        <v>700000</v>
      </c>
      <c r="B82" s="157" t="s">
        <v>1054</v>
      </c>
      <c r="C82" s="158" t="n">
        <v>7000</v>
      </c>
      <c r="D82" s="159" t="n">
        <v>0</v>
      </c>
      <c r="E82" s="160" t="s">
        <v>568</v>
      </c>
      <c r="F82" s="160" t="n">
        <f aca="false">'CRI-M'!O79</f>
        <v>0</v>
      </c>
    </row>
    <row r="83" customFormat="false" ht="15" hidden="false" customHeight="false" outlineLevel="0" collapsed="false">
      <c r="A83" s="0" t="n">
        <v>710000</v>
      </c>
      <c r="B83" s="157" t="s">
        <v>1054</v>
      </c>
      <c r="C83" s="158" t="n">
        <v>7100</v>
      </c>
      <c r="D83" s="159" t="n">
        <v>0</v>
      </c>
      <c r="E83" s="160" t="s">
        <v>569</v>
      </c>
      <c r="F83" s="160" t="n">
        <f aca="false">'CRI-M'!O80</f>
        <v>0</v>
      </c>
    </row>
    <row r="84" customFormat="false" ht="15" hidden="false" customHeight="false" outlineLevel="0" collapsed="false">
      <c r="A84" s="0" t="n">
        <v>710114</v>
      </c>
      <c r="B84" s="157" t="s">
        <v>1054</v>
      </c>
      <c r="C84" s="158" t="n">
        <v>7101</v>
      </c>
      <c r="D84" s="159" t="n">
        <v>14</v>
      </c>
      <c r="E84" s="160" t="s">
        <v>569</v>
      </c>
      <c r="F84" s="160" t="n">
        <f aca="false">'CRI-M'!O81</f>
        <v>0</v>
      </c>
    </row>
    <row r="85" customFormat="false" ht="15" hidden="false" customHeight="false" outlineLevel="0" collapsed="false">
      <c r="A85" s="0" t="n">
        <v>720000</v>
      </c>
      <c r="B85" s="157" t="s">
        <v>1054</v>
      </c>
      <c r="C85" s="158" t="n">
        <v>7200</v>
      </c>
      <c r="D85" s="159" t="n">
        <v>0</v>
      </c>
      <c r="E85" s="160" t="s">
        <v>570</v>
      </c>
      <c r="F85" s="160" t="n">
        <f aca="false">'CRI-M'!O82</f>
        <v>0</v>
      </c>
    </row>
    <row r="86" customFormat="false" ht="15" hidden="false" customHeight="false" outlineLevel="0" collapsed="false">
      <c r="A86" s="0" t="n">
        <v>730000</v>
      </c>
      <c r="B86" s="157" t="s">
        <v>1054</v>
      </c>
      <c r="C86" s="158" t="n">
        <v>7300</v>
      </c>
      <c r="D86" s="159" t="n">
        <v>0</v>
      </c>
      <c r="E86" s="160" t="s">
        <v>571</v>
      </c>
      <c r="F86" s="160" t="n">
        <f aca="false">'CRI-M'!O83</f>
        <v>0</v>
      </c>
    </row>
    <row r="87" customFormat="false" ht="15" hidden="false" customHeight="false" outlineLevel="0" collapsed="false">
      <c r="A87" s="0" t="n">
        <v>730114</v>
      </c>
      <c r="B87" s="157" t="s">
        <v>1054</v>
      </c>
      <c r="C87" s="158" t="n">
        <v>7301</v>
      </c>
      <c r="D87" s="159" t="n">
        <v>14</v>
      </c>
      <c r="E87" s="160" t="s">
        <v>571</v>
      </c>
      <c r="F87" s="160" t="n">
        <f aca="false">'CRI-M'!O84</f>
        <v>0</v>
      </c>
    </row>
    <row r="88" customFormat="false" ht="15" hidden="false" customHeight="false" outlineLevel="0" collapsed="false">
      <c r="A88" s="0" t="n">
        <v>740000</v>
      </c>
      <c r="B88" s="157" t="s">
        <v>1054</v>
      </c>
      <c r="C88" s="158" t="n">
        <v>7400</v>
      </c>
      <c r="D88" s="159" t="n">
        <v>0</v>
      </c>
      <c r="E88" s="160" t="s">
        <v>572</v>
      </c>
      <c r="F88" s="160" t="n">
        <f aca="false">'CRI-M'!O85</f>
        <v>0</v>
      </c>
    </row>
    <row r="89" customFormat="false" ht="15" hidden="false" customHeight="false" outlineLevel="0" collapsed="false">
      <c r="A89" s="0" t="n">
        <v>750000</v>
      </c>
      <c r="B89" s="157" t="s">
        <v>1054</v>
      </c>
      <c r="C89" s="158" t="n">
        <v>7500</v>
      </c>
      <c r="D89" s="159" t="n">
        <v>0</v>
      </c>
      <c r="E89" s="160" t="s">
        <v>573</v>
      </c>
      <c r="F89" s="160" t="n">
        <f aca="false">'CRI-M'!O86</f>
        <v>0</v>
      </c>
    </row>
    <row r="90" customFormat="false" ht="15" hidden="false" customHeight="false" outlineLevel="0" collapsed="false">
      <c r="A90" s="0" t="n">
        <v>760000</v>
      </c>
      <c r="B90" s="157" t="s">
        <v>1054</v>
      </c>
      <c r="C90" s="158" t="n">
        <v>7600</v>
      </c>
      <c r="D90" s="159" t="n">
        <v>0</v>
      </c>
      <c r="E90" s="0" t="s">
        <v>574</v>
      </c>
      <c r="F90" s="160" t="n">
        <f aca="false">'CRI-M'!O87</f>
        <v>0</v>
      </c>
    </row>
    <row r="91" customFormat="false" ht="15" hidden="false" customHeight="false" outlineLevel="0" collapsed="false">
      <c r="A91" s="0" t="n">
        <v>770000</v>
      </c>
      <c r="B91" s="157" t="s">
        <v>1054</v>
      </c>
      <c r="C91" s="158" t="n">
        <v>7700</v>
      </c>
      <c r="D91" s="159" t="n">
        <v>0</v>
      </c>
      <c r="E91" s="0" t="s">
        <v>575</v>
      </c>
      <c r="F91" s="160" t="n">
        <f aca="false">'CRI-M'!O88</f>
        <v>0</v>
      </c>
    </row>
    <row r="92" customFormat="false" ht="15" hidden="false" customHeight="false" outlineLevel="0" collapsed="false">
      <c r="A92" s="0" t="n">
        <v>770114</v>
      </c>
      <c r="B92" s="157" t="s">
        <v>1054</v>
      </c>
      <c r="C92" s="158" t="n">
        <v>7701</v>
      </c>
      <c r="D92" s="159" t="n">
        <v>14</v>
      </c>
      <c r="E92" s="0" t="s">
        <v>575</v>
      </c>
      <c r="F92" s="160" t="n">
        <f aca="false">'CRI-M'!O89</f>
        <v>0</v>
      </c>
    </row>
    <row r="93" customFormat="false" ht="15" hidden="false" customHeight="false" outlineLevel="0" collapsed="false">
      <c r="A93" s="0" t="n">
        <v>780000</v>
      </c>
      <c r="B93" s="157" t="s">
        <v>1054</v>
      </c>
      <c r="C93" s="158" t="n">
        <v>7800</v>
      </c>
      <c r="D93" s="159" t="n">
        <v>0</v>
      </c>
      <c r="E93" s="0" t="s">
        <v>576</v>
      </c>
      <c r="F93" s="160" t="n">
        <f aca="false">'CRI-M'!O90</f>
        <v>0</v>
      </c>
    </row>
    <row r="94" customFormat="false" ht="15" hidden="false" customHeight="false" outlineLevel="0" collapsed="false">
      <c r="A94" s="0" t="n">
        <v>790000</v>
      </c>
      <c r="B94" s="157" t="s">
        <v>1054</v>
      </c>
      <c r="C94" s="158" t="n">
        <v>7900</v>
      </c>
      <c r="D94" s="159" t="n">
        <v>0</v>
      </c>
      <c r="E94" s="0" t="s">
        <v>577</v>
      </c>
      <c r="F94" s="160" t="n">
        <f aca="false">'CRI-M'!O91</f>
        <v>0</v>
      </c>
    </row>
    <row r="95" customFormat="false" ht="15" hidden="false" customHeight="false" outlineLevel="0" collapsed="false">
      <c r="A95" s="0" t="n">
        <v>790114</v>
      </c>
      <c r="B95" s="157" t="s">
        <v>1054</v>
      </c>
      <c r="C95" s="158" t="n">
        <v>7901</v>
      </c>
      <c r="D95" s="159" t="n">
        <v>14</v>
      </c>
      <c r="E95" s="0" t="s">
        <v>577</v>
      </c>
      <c r="F95" s="160" t="n">
        <f aca="false">'CRI-M'!O92</f>
        <v>0</v>
      </c>
    </row>
    <row r="96" customFormat="false" ht="15" hidden="false" customHeight="false" outlineLevel="0" collapsed="false">
      <c r="A96" s="0" t="n">
        <v>800000</v>
      </c>
      <c r="B96" s="157" t="s">
        <v>1054</v>
      </c>
      <c r="C96" s="158" t="n">
        <v>8000</v>
      </c>
      <c r="D96" s="159" t="n">
        <v>0</v>
      </c>
      <c r="E96" s="0" t="s">
        <v>578</v>
      </c>
      <c r="F96" s="160" t="n">
        <f aca="false">'CRI-M'!O93</f>
        <v>0</v>
      </c>
    </row>
    <row r="97" customFormat="false" ht="15" hidden="false" customHeight="false" outlineLevel="0" collapsed="false">
      <c r="A97" s="0" t="n">
        <v>810000</v>
      </c>
      <c r="B97" s="157" t="s">
        <v>1054</v>
      </c>
      <c r="C97" s="158" t="n">
        <v>8100</v>
      </c>
      <c r="D97" s="159" t="n">
        <v>0</v>
      </c>
      <c r="E97" s="0" t="s">
        <v>579</v>
      </c>
      <c r="F97" s="160" t="n">
        <f aca="false">'CRI-M'!O94</f>
        <v>0</v>
      </c>
    </row>
    <row r="98" customFormat="false" ht="15" hidden="false" customHeight="false" outlineLevel="0" collapsed="false">
      <c r="A98" s="0" t="n">
        <v>810115</v>
      </c>
      <c r="B98" s="157" t="s">
        <v>1054</v>
      </c>
      <c r="C98" s="158" t="n">
        <v>8101</v>
      </c>
      <c r="D98" s="159" t="n">
        <v>15</v>
      </c>
      <c r="E98" s="0" t="s">
        <v>580</v>
      </c>
      <c r="F98" s="160" t="n">
        <f aca="false">'CRI-M'!O95</f>
        <v>0</v>
      </c>
    </row>
    <row r="99" customFormat="false" ht="15" hidden="false" customHeight="false" outlineLevel="0" collapsed="false">
      <c r="A99" s="0" t="n">
        <v>810215</v>
      </c>
      <c r="B99" s="157" t="s">
        <v>1054</v>
      </c>
      <c r="C99" s="158" t="n">
        <v>8102</v>
      </c>
      <c r="D99" s="159" t="n">
        <v>15</v>
      </c>
      <c r="E99" s="0" t="s">
        <v>581</v>
      </c>
      <c r="F99" s="160" t="n">
        <f aca="false">'CRI-M'!O96</f>
        <v>0</v>
      </c>
    </row>
    <row r="100" customFormat="false" ht="15" hidden="false" customHeight="false" outlineLevel="0" collapsed="false">
      <c r="A100" s="0" t="n">
        <v>810315</v>
      </c>
      <c r="B100" s="157" t="s">
        <v>1054</v>
      </c>
      <c r="C100" s="158" t="n">
        <v>8103</v>
      </c>
      <c r="D100" s="159" t="n">
        <v>15</v>
      </c>
      <c r="E100" s="0" t="s">
        <v>582</v>
      </c>
      <c r="F100" s="160" t="n">
        <f aca="false">'CRI-M'!O97</f>
        <v>0</v>
      </c>
    </row>
    <row r="101" customFormat="false" ht="15" hidden="false" customHeight="false" outlineLevel="0" collapsed="false">
      <c r="A101" s="0" t="n">
        <v>810415</v>
      </c>
      <c r="B101" s="157" t="s">
        <v>1054</v>
      </c>
      <c r="C101" s="158" t="n">
        <v>8104</v>
      </c>
      <c r="D101" s="159" t="n">
        <v>15</v>
      </c>
      <c r="E101" s="0" t="s">
        <v>583</v>
      </c>
      <c r="F101" s="160" t="n">
        <f aca="false">'CRI-M'!O98</f>
        <v>0</v>
      </c>
    </row>
    <row r="102" customFormat="false" ht="15" hidden="false" customHeight="false" outlineLevel="0" collapsed="false">
      <c r="A102" s="0" t="n">
        <v>810515</v>
      </c>
      <c r="B102" s="157" t="s">
        <v>1054</v>
      </c>
      <c r="C102" s="158" t="n">
        <v>8105</v>
      </c>
      <c r="D102" s="159" t="n">
        <v>15</v>
      </c>
      <c r="E102" s="0" t="s">
        <v>584</v>
      </c>
      <c r="F102" s="160" t="n">
        <f aca="false">'CRI-M'!O99</f>
        <v>0</v>
      </c>
    </row>
    <row r="103" customFormat="false" ht="15" hidden="false" customHeight="false" outlineLevel="0" collapsed="false">
      <c r="A103" s="0" t="n">
        <v>810615</v>
      </c>
      <c r="B103" s="157" t="s">
        <v>1054</v>
      </c>
      <c r="C103" s="158" t="n">
        <v>8106</v>
      </c>
      <c r="D103" s="159" t="n">
        <v>15</v>
      </c>
      <c r="E103" s="0" t="s">
        <v>585</v>
      </c>
      <c r="F103" s="160" t="n">
        <f aca="false">'CRI-M'!O100</f>
        <v>0</v>
      </c>
    </row>
    <row r="104" customFormat="false" ht="15" hidden="false" customHeight="false" outlineLevel="0" collapsed="false">
      <c r="A104" s="0" t="n">
        <v>810715</v>
      </c>
      <c r="B104" s="157" t="s">
        <v>1054</v>
      </c>
      <c r="C104" s="158" t="n">
        <v>8107</v>
      </c>
      <c r="D104" s="159" t="n">
        <v>15</v>
      </c>
      <c r="E104" s="0" t="s">
        <v>586</v>
      </c>
      <c r="F104" s="160" t="n">
        <f aca="false">'CRI-M'!O101</f>
        <v>0</v>
      </c>
    </row>
    <row r="105" customFormat="false" ht="15" hidden="false" customHeight="false" outlineLevel="0" collapsed="false">
      <c r="A105" s="0" t="n">
        <v>810815</v>
      </c>
      <c r="B105" s="157" t="s">
        <v>1054</v>
      </c>
      <c r="C105" s="158" t="n">
        <v>8108</v>
      </c>
      <c r="D105" s="159" t="n">
        <v>15</v>
      </c>
      <c r="E105" s="0" t="s">
        <v>587</v>
      </c>
      <c r="F105" s="160" t="n">
        <f aca="false">'CRI-M'!O102</f>
        <v>0</v>
      </c>
    </row>
    <row r="106" customFormat="false" ht="15" hidden="false" customHeight="false" outlineLevel="0" collapsed="false">
      <c r="A106" s="0" t="n">
        <v>810915</v>
      </c>
      <c r="B106" s="157" t="s">
        <v>1054</v>
      </c>
      <c r="C106" s="158" t="n">
        <v>8109</v>
      </c>
      <c r="D106" s="159" t="n">
        <v>15</v>
      </c>
      <c r="E106" s="0" t="s">
        <v>588</v>
      </c>
      <c r="F106" s="160" t="n">
        <f aca="false">'CRI-M'!O103</f>
        <v>0</v>
      </c>
    </row>
    <row r="107" customFormat="false" ht="15" hidden="false" customHeight="false" outlineLevel="0" collapsed="false">
      <c r="A107" s="0" t="n">
        <v>811015</v>
      </c>
      <c r="B107" s="157" t="s">
        <v>1054</v>
      </c>
      <c r="C107" s="158" t="n">
        <v>8110</v>
      </c>
      <c r="D107" s="159" t="n">
        <v>15</v>
      </c>
      <c r="E107" s="0" t="s">
        <v>589</v>
      </c>
      <c r="F107" s="160" t="n">
        <f aca="false">'CRI-M'!O104</f>
        <v>0</v>
      </c>
    </row>
    <row r="108" customFormat="false" ht="15" hidden="false" customHeight="false" outlineLevel="0" collapsed="false">
      <c r="A108" s="0" t="n">
        <v>811115</v>
      </c>
      <c r="B108" s="157" t="s">
        <v>1054</v>
      </c>
      <c r="C108" s="158" t="n">
        <v>8111</v>
      </c>
      <c r="D108" s="159" t="n">
        <v>15</v>
      </c>
      <c r="E108" s="0" t="s">
        <v>590</v>
      </c>
      <c r="F108" s="160" t="n">
        <f aca="false">'CRI-M'!O105</f>
        <v>0</v>
      </c>
    </row>
    <row r="109" customFormat="false" ht="15" hidden="false" customHeight="false" outlineLevel="0" collapsed="false">
      <c r="A109" s="0" t="n">
        <v>811216</v>
      </c>
      <c r="B109" s="157" t="s">
        <v>1054</v>
      </c>
      <c r="C109" s="158" t="n">
        <v>8112</v>
      </c>
      <c r="D109" s="159" t="n">
        <v>16</v>
      </c>
      <c r="E109" s="0" t="s">
        <v>591</v>
      </c>
      <c r="F109" s="160" t="n">
        <f aca="false">'CRI-M'!O106</f>
        <v>0</v>
      </c>
    </row>
    <row r="110" customFormat="false" ht="15" hidden="false" customHeight="false" outlineLevel="0" collapsed="false">
      <c r="A110" s="0" t="n">
        <v>820000</v>
      </c>
      <c r="B110" s="157" t="s">
        <v>1054</v>
      </c>
      <c r="C110" s="158" t="n">
        <v>8200</v>
      </c>
      <c r="D110" s="159" t="n">
        <v>0</v>
      </c>
      <c r="E110" s="0" t="s">
        <v>592</v>
      </c>
      <c r="F110" s="160" t="n">
        <f aca="false">'CRI-M'!O107</f>
        <v>0</v>
      </c>
    </row>
    <row r="111" customFormat="false" ht="15" hidden="false" customHeight="false" outlineLevel="0" collapsed="false">
      <c r="A111" s="0" t="n">
        <v>820125</v>
      </c>
      <c r="B111" s="157" t="s">
        <v>1054</v>
      </c>
      <c r="C111" s="158" t="n">
        <v>8201</v>
      </c>
      <c r="D111" s="159" t="n">
        <v>25</v>
      </c>
      <c r="E111" s="0" t="s">
        <v>593</v>
      </c>
      <c r="F111" s="160" t="n">
        <f aca="false">'CRI-M'!O108</f>
        <v>0</v>
      </c>
    </row>
    <row r="112" customFormat="false" ht="15" hidden="false" customHeight="false" outlineLevel="0" collapsed="false">
      <c r="A112" s="0" t="n">
        <v>820225</v>
      </c>
      <c r="B112" s="157" t="s">
        <v>1054</v>
      </c>
      <c r="C112" s="158" t="n">
        <v>8202</v>
      </c>
      <c r="D112" s="159" t="n">
        <v>25</v>
      </c>
      <c r="E112" s="0" t="s">
        <v>594</v>
      </c>
      <c r="F112" s="160" t="n">
        <f aca="false">'CRI-M'!O109</f>
        <v>0</v>
      </c>
    </row>
    <row r="113" customFormat="false" ht="15" hidden="false" customHeight="false" outlineLevel="0" collapsed="false">
      <c r="A113" s="0" t="n">
        <v>830000</v>
      </c>
      <c r="B113" s="157" t="s">
        <v>1054</v>
      </c>
      <c r="C113" s="158" t="n">
        <v>8300</v>
      </c>
      <c r="D113" s="159" t="n">
        <v>0</v>
      </c>
      <c r="E113" s="0" t="s">
        <v>595</v>
      </c>
      <c r="F113" s="160" t="n">
        <f aca="false">'CRI-M'!O110</f>
        <v>0</v>
      </c>
    </row>
    <row r="114" customFormat="false" ht="15" hidden="false" customHeight="false" outlineLevel="0" collapsed="false">
      <c r="A114" s="0" t="n">
        <v>830125</v>
      </c>
      <c r="B114" s="157" t="s">
        <v>1054</v>
      </c>
      <c r="C114" s="158" t="n">
        <v>8301</v>
      </c>
      <c r="D114" s="159" t="n">
        <v>25</v>
      </c>
      <c r="E114" s="0" t="s">
        <v>596</v>
      </c>
      <c r="F114" s="160" t="n">
        <f aca="false">'CRI-M'!O111</f>
        <v>0</v>
      </c>
    </row>
    <row r="115" customFormat="false" ht="15" hidden="false" customHeight="false" outlineLevel="0" collapsed="false">
      <c r="A115" s="0" t="n">
        <v>830225</v>
      </c>
      <c r="B115" s="157" t="s">
        <v>1054</v>
      </c>
      <c r="C115" s="158" t="n">
        <v>8302</v>
      </c>
      <c r="D115" s="159" t="n">
        <v>25</v>
      </c>
      <c r="E115" s="0" t="s">
        <v>597</v>
      </c>
      <c r="F115" s="160" t="n">
        <f aca="false">'CRI-M'!O112</f>
        <v>0</v>
      </c>
    </row>
    <row r="116" customFormat="false" ht="15" hidden="false" customHeight="false" outlineLevel="0" collapsed="false">
      <c r="A116" s="0" t="n">
        <v>830325</v>
      </c>
      <c r="B116" s="157" t="s">
        <v>1054</v>
      </c>
      <c r="C116" s="158" t="n">
        <v>8303</v>
      </c>
      <c r="D116" s="159" t="n">
        <v>25</v>
      </c>
      <c r="E116" s="0" t="s">
        <v>598</v>
      </c>
      <c r="F116" s="160" t="n">
        <f aca="false">'CRI-M'!O113</f>
        <v>0</v>
      </c>
    </row>
    <row r="117" customFormat="false" ht="15" hidden="false" customHeight="false" outlineLevel="0" collapsed="false">
      <c r="A117" s="0" t="n">
        <v>830417</v>
      </c>
      <c r="B117" s="157" t="s">
        <v>1054</v>
      </c>
      <c r="C117" s="158" t="n">
        <v>8304</v>
      </c>
      <c r="D117" s="159" t="n">
        <v>17</v>
      </c>
      <c r="E117" s="0" t="s">
        <v>1055</v>
      </c>
      <c r="F117" s="160" t="n">
        <f aca="false">'CRI-M'!O114</f>
        <v>0</v>
      </c>
    </row>
    <row r="118" customFormat="false" ht="15" hidden="false" customHeight="false" outlineLevel="0" collapsed="false">
      <c r="A118" s="0" t="n">
        <v>830425</v>
      </c>
      <c r="B118" s="157" t="s">
        <v>1054</v>
      </c>
      <c r="C118" s="158" t="n">
        <v>8304</v>
      </c>
      <c r="D118" s="159" t="n">
        <v>25</v>
      </c>
      <c r="E118" s="0" t="s">
        <v>1056</v>
      </c>
      <c r="F118" s="160" t="n">
        <f aca="false">'CRI-M'!O115</f>
        <v>0</v>
      </c>
    </row>
    <row r="119" customFormat="false" ht="15" hidden="false" customHeight="false" outlineLevel="0" collapsed="false">
      <c r="A119" s="0" t="n">
        <v>830426</v>
      </c>
      <c r="B119" s="157" t="s">
        <v>1054</v>
      </c>
      <c r="C119" s="158" t="n">
        <v>8304</v>
      </c>
      <c r="D119" s="159" t="n">
        <v>26</v>
      </c>
      <c r="E119" s="0" t="s">
        <v>1057</v>
      </c>
      <c r="F119" s="160" t="n">
        <f aca="false">'CRI-M'!O116</f>
        <v>0</v>
      </c>
    </row>
    <row r="120" customFormat="false" ht="15" hidden="false" customHeight="false" outlineLevel="0" collapsed="false">
      <c r="A120" s="0" t="n">
        <v>840000</v>
      </c>
      <c r="B120" s="157" t="s">
        <v>1054</v>
      </c>
      <c r="C120" s="158" t="n">
        <v>8400</v>
      </c>
      <c r="D120" s="159" t="n">
        <v>0</v>
      </c>
      <c r="E120" s="0" t="s">
        <v>602</v>
      </c>
      <c r="F120" s="160" t="n">
        <f aca="false">'CRI-M'!O117</f>
        <v>0</v>
      </c>
    </row>
    <row r="121" customFormat="false" ht="15" hidden="false" customHeight="false" outlineLevel="0" collapsed="false">
      <c r="A121" s="0" t="n">
        <v>840117</v>
      </c>
      <c r="B121" s="157" t="s">
        <v>1054</v>
      </c>
      <c r="C121" s="158" t="n">
        <v>8401</v>
      </c>
      <c r="D121" s="159" t="n">
        <v>17</v>
      </c>
      <c r="E121" s="0" t="s">
        <v>603</v>
      </c>
      <c r="F121" s="160" t="n">
        <f aca="false">'CRI-M'!O118</f>
        <v>0</v>
      </c>
    </row>
    <row r="122" customFormat="false" ht="15" hidden="false" customHeight="false" outlineLevel="0" collapsed="false">
      <c r="A122" s="0" t="n">
        <v>840217</v>
      </c>
      <c r="B122" s="157" t="s">
        <v>1054</v>
      </c>
      <c r="C122" s="158" t="n">
        <v>8402</v>
      </c>
      <c r="D122" s="159" t="n">
        <v>17</v>
      </c>
      <c r="E122" s="0" t="s">
        <v>604</v>
      </c>
      <c r="F122" s="160" t="n">
        <f aca="false">'CRI-M'!O119</f>
        <v>0</v>
      </c>
    </row>
    <row r="123" customFormat="false" ht="15" hidden="false" customHeight="false" outlineLevel="0" collapsed="false">
      <c r="A123" s="0" t="n">
        <v>840317</v>
      </c>
      <c r="B123" s="157" t="s">
        <v>1054</v>
      </c>
      <c r="C123" s="158" t="n">
        <v>8403</v>
      </c>
      <c r="D123" s="159" t="n">
        <v>17</v>
      </c>
      <c r="E123" s="0" t="s">
        <v>605</v>
      </c>
      <c r="F123" s="160" t="n">
        <f aca="false">'CRI-M'!O120</f>
        <v>0</v>
      </c>
    </row>
    <row r="124" customFormat="false" ht="15" hidden="false" customHeight="false" outlineLevel="0" collapsed="false">
      <c r="A124" s="0" t="n">
        <v>840417</v>
      </c>
      <c r="B124" s="157" t="s">
        <v>1054</v>
      </c>
      <c r="C124" s="158" t="n">
        <v>8404</v>
      </c>
      <c r="D124" s="159" t="n">
        <v>17</v>
      </c>
      <c r="E124" s="0" t="s">
        <v>606</v>
      </c>
      <c r="F124" s="160" t="n">
        <f aca="false">'CRI-M'!O121</f>
        <v>0</v>
      </c>
    </row>
    <row r="125" customFormat="false" ht="15" hidden="false" customHeight="false" outlineLevel="0" collapsed="false">
      <c r="A125" s="0" t="n">
        <v>840517</v>
      </c>
      <c r="B125" s="157" t="s">
        <v>1054</v>
      </c>
      <c r="C125" s="158" t="n">
        <v>8405</v>
      </c>
      <c r="D125" s="159" t="n">
        <v>17</v>
      </c>
      <c r="E125" s="0" t="s">
        <v>607</v>
      </c>
      <c r="F125" s="160" t="n">
        <f aca="false">'CRI-M'!O122</f>
        <v>0</v>
      </c>
    </row>
    <row r="126" customFormat="false" ht="15" hidden="false" customHeight="false" outlineLevel="0" collapsed="false">
      <c r="A126" s="0" t="n">
        <v>850000</v>
      </c>
      <c r="B126" s="157" t="s">
        <v>1054</v>
      </c>
      <c r="C126" s="158" t="n">
        <v>8500</v>
      </c>
      <c r="D126" s="159" t="n">
        <v>0</v>
      </c>
      <c r="E126" s="0" t="s">
        <v>608</v>
      </c>
      <c r="F126" s="160" t="n">
        <f aca="false">'CRI-M'!O123</f>
        <v>0</v>
      </c>
    </row>
    <row r="127" customFormat="false" ht="15" hidden="false" customHeight="false" outlineLevel="0" collapsed="false">
      <c r="A127" s="0" t="n">
        <v>850127</v>
      </c>
      <c r="B127" s="157" t="s">
        <v>1054</v>
      </c>
      <c r="C127" s="158" t="n">
        <v>8501</v>
      </c>
      <c r="D127" s="159" t="n">
        <v>27</v>
      </c>
      <c r="E127" s="0" t="s">
        <v>609</v>
      </c>
      <c r="F127" s="160" t="n">
        <f aca="false">'CRI-M'!O124</f>
        <v>0</v>
      </c>
    </row>
    <row r="128" customFormat="false" ht="15" hidden="false" customHeight="false" outlineLevel="0" collapsed="false">
      <c r="A128" s="0" t="n">
        <v>850227</v>
      </c>
      <c r="B128" s="157" t="s">
        <v>1054</v>
      </c>
      <c r="C128" s="158" t="n">
        <v>8502</v>
      </c>
      <c r="D128" s="159" t="n">
        <v>27</v>
      </c>
      <c r="E128" s="0" t="s">
        <v>610</v>
      </c>
      <c r="F128" s="160" t="n">
        <f aca="false">'CRI-M'!O125</f>
        <v>0</v>
      </c>
    </row>
    <row r="129" customFormat="false" ht="15" hidden="false" customHeight="false" outlineLevel="0" collapsed="false">
      <c r="A129" s="0" t="n">
        <v>900000</v>
      </c>
      <c r="B129" s="157" t="s">
        <v>1054</v>
      </c>
      <c r="C129" s="158" t="n">
        <v>9000</v>
      </c>
      <c r="D129" s="159" t="n">
        <v>0</v>
      </c>
      <c r="E129" s="0" t="s">
        <v>611</v>
      </c>
      <c r="F129" s="160" t="n">
        <f aca="false">'CRI-M'!O126</f>
        <v>1920000</v>
      </c>
    </row>
    <row r="130" customFormat="false" ht="15" hidden="false" customHeight="false" outlineLevel="0" collapsed="false">
      <c r="A130" s="0" t="n">
        <v>910000</v>
      </c>
      <c r="B130" s="157" t="s">
        <v>1054</v>
      </c>
      <c r="C130" s="158" t="n">
        <v>9100</v>
      </c>
      <c r="D130" s="159" t="n">
        <v>0</v>
      </c>
      <c r="E130" s="0" t="s">
        <v>612</v>
      </c>
      <c r="F130" s="160" t="n">
        <f aca="false">'CRI-M'!O127</f>
        <v>1440000</v>
      </c>
    </row>
    <row r="131" customFormat="false" ht="15" hidden="false" customHeight="false" outlineLevel="0" collapsed="false">
      <c r="A131" s="0" t="n">
        <v>910111</v>
      </c>
      <c r="B131" s="157" t="s">
        <v>1054</v>
      </c>
      <c r="C131" s="158" t="n">
        <v>9101</v>
      </c>
      <c r="D131" s="159" t="n">
        <v>11</v>
      </c>
      <c r="E131" s="0" t="s">
        <v>1058</v>
      </c>
      <c r="F131" s="160" t="n">
        <f aca="false">'CRI-M'!O128</f>
        <v>1440000</v>
      </c>
    </row>
    <row r="132" customFormat="false" ht="15" hidden="false" customHeight="false" outlineLevel="0" collapsed="false">
      <c r="A132" s="0" t="n">
        <v>910127</v>
      </c>
      <c r="B132" s="157" t="s">
        <v>1054</v>
      </c>
      <c r="C132" s="158" t="n">
        <v>9101</v>
      </c>
      <c r="D132" s="159" t="n">
        <v>27</v>
      </c>
      <c r="E132" s="0" t="s">
        <v>1059</v>
      </c>
      <c r="F132" s="160" t="n">
        <f aca="false">'CRI-M'!O129</f>
        <v>0</v>
      </c>
    </row>
    <row r="133" customFormat="false" ht="15" hidden="false" customHeight="false" outlineLevel="0" collapsed="false">
      <c r="A133" s="0" t="n">
        <v>920000</v>
      </c>
      <c r="B133" s="157" t="s">
        <v>1054</v>
      </c>
      <c r="C133" s="158" t="n">
        <v>9200</v>
      </c>
      <c r="D133" s="159" t="n">
        <v>0</v>
      </c>
      <c r="E133" s="0" t="s">
        <v>615</v>
      </c>
      <c r="F133" s="160" t="n">
        <f aca="false">'CRI-M'!O130</f>
        <v>0</v>
      </c>
    </row>
    <row r="134" customFormat="false" ht="15" hidden="false" customHeight="false" outlineLevel="0" collapsed="false">
      <c r="A134" s="0" t="n">
        <v>930000</v>
      </c>
      <c r="B134" s="157" t="s">
        <v>1054</v>
      </c>
      <c r="C134" s="158" t="n">
        <v>9300</v>
      </c>
      <c r="D134" s="159" t="n">
        <v>0</v>
      </c>
      <c r="E134" s="0" t="s">
        <v>616</v>
      </c>
      <c r="F134" s="160" t="n">
        <f aca="false">'CRI-M'!O131</f>
        <v>480000</v>
      </c>
    </row>
    <row r="135" customFormat="false" ht="15" hidden="false" customHeight="false" outlineLevel="0" collapsed="false">
      <c r="A135" s="0" t="n">
        <v>930111</v>
      </c>
      <c r="B135" s="157" t="s">
        <v>1054</v>
      </c>
      <c r="C135" s="158" t="n">
        <v>9301</v>
      </c>
      <c r="D135" s="159" t="n">
        <v>11</v>
      </c>
      <c r="E135" s="0" t="s">
        <v>1060</v>
      </c>
      <c r="F135" s="160" t="n">
        <f aca="false">'CRI-M'!O132</f>
        <v>0</v>
      </c>
    </row>
    <row r="136" customFormat="false" ht="15" hidden="false" customHeight="false" outlineLevel="0" collapsed="false">
      <c r="A136" s="0" t="n">
        <v>930127</v>
      </c>
      <c r="B136" s="157" t="s">
        <v>1054</v>
      </c>
      <c r="C136" s="158" t="n">
        <v>9301</v>
      </c>
      <c r="D136" s="159" t="n">
        <v>27</v>
      </c>
      <c r="E136" s="0" t="s">
        <v>1061</v>
      </c>
      <c r="F136" s="160" t="n">
        <f aca="false">'CRI-M'!O133</f>
        <v>480000</v>
      </c>
    </row>
    <row r="137" customFormat="false" ht="15" hidden="false" customHeight="false" outlineLevel="0" collapsed="false">
      <c r="A137" s="0" t="n">
        <v>940000</v>
      </c>
      <c r="B137" s="157" t="s">
        <v>1054</v>
      </c>
      <c r="C137" s="158" t="n">
        <v>9400</v>
      </c>
      <c r="D137" s="159" t="n">
        <v>0</v>
      </c>
      <c r="E137" s="0" t="s">
        <v>619</v>
      </c>
      <c r="F137" s="160" t="n">
        <f aca="false">'CRI-M'!O134</f>
        <v>0</v>
      </c>
    </row>
    <row r="138" customFormat="false" ht="15" hidden="false" customHeight="false" outlineLevel="0" collapsed="false">
      <c r="A138" s="0" t="n">
        <v>950000</v>
      </c>
      <c r="B138" s="157" t="s">
        <v>1054</v>
      </c>
      <c r="C138" s="158" t="n">
        <v>9500</v>
      </c>
      <c r="D138" s="159" t="n">
        <v>0</v>
      </c>
      <c r="E138" s="0" t="s">
        <v>620</v>
      </c>
      <c r="F138" s="160" t="n">
        <f aca="false">'CRI-M'!O135</f>
        <v>0</v>
      </c>
    </row>
    <row r="139" customFormat="false" ht="15" hidden="false" customHeight="false" outlineLevel="0" collapsed="false">
      <c r="A139" s="0" t="n">
        <v>950111</v>
      </c>
      <c r="B139" s="157" t="s">
        <v>1054</v>
      </c>
      <c r="C139" s="158" t="n">
        <v>9501</v>
      </c>
      <c r="D139" s="159" t="n">
        <v>11</v>
      </c>
      <c r="E139" s="0" t="s">
        <v>620</v>
      </c>
      <c r="F139" s="160" t="n">
        <f aca="false">'CRI-M'!O136</f>
        <v>0</v>
      </c>
    </row>
    <row r="140" customFormat="false" ht="15" hidden="false" customHeight="false" outlineLevel="0" collapsed="false">
      <c r="A140" s="0" t="n">
        <v>960000</v>
      </c>
      <c r="B140" s="157" t="s">
        <v>1054</v>
      </c>
      <c r="C140" s="158" t="n">
        <v>9600</v>
      </c>
      <c r="D140" s="159" t="n">
        <v>0</v>
      </c>
      <c r="E140" s="0" t="s">
        <v>621</v>
      </c>
      <c r="F140" s="160" t="n">
        <f aca="false">'CRI-M'!O137</f>
        <v>0</v>
      </c>
    </row>
    <row r="141" customFormat="false" ht="15" hidden="false" customHeight="false" outlineLevel="0" collapsed="false">
      <c r="A141" s="0" t="n">
        <v>970000</v>
      </c>
      <c r="B141" s="157" t="s">
        <v>1054</v>
      </c>
      <c r="C141" s="158" t="n">
        <v>9700</v>
      </c>
      <c r="D141" s="159" t="n">
        <v>0</v>
      </c>
      <c r="E141" s="0" t="s">
        <v>622</v>
      </c>
      <c r="F141" s="160" t="n">
        <f aca="false">'CRI-M'!O138</f>
        <v>0</v>
      </c>
    </row>
    <row r="142" customFormat="false" ht="15" hidden="false" customHeight="false" outlineLevel="0" collapsed="false">
      <c r="A142" s="0" t="n">
        <v>970111</v>
      </c>
      <c r="B142" s="157" t="s">
        <v>1054</v>
      </c>
      <c r="C142" s="158" t="n">
        <v>9701</v>
      </c>
      <c r="D142" s="159" t="n">
        <v>11</v>
      </c>
      <c r="E142" s="0" t="s">
        <v>622</v>
      </c>
      <c r="F142" s="160" t="n">
        <f aca="false">'CRI-M'!O139</f>
        <v>0</v>
      </c>
    </row>
    <row r="143" customFormat="false" ht="15" hidden="false" customHeight="false" outlineLevel="0" collapsed="false">
      <c r="A143" s="156" t="n">
        <v>0</v>
      </c>
      <c r="B143" s="157" t="s">
        <v>1054</v>
      </c>
      <c r="C143" s="158" t="n">
        <v>0</v>
      </c>
      <c r="D143" s="159" t="n">
        <v>0</v>
      </c>
      <c r="E143" s="0" t="s">
        <v>623</v>
      </c>
      <c r="F143" s="160" t="n">
        <f aca="false">'CRI-M'!O140</f>
        <v>0</v>
      </c>
    </row>
    <row r="144" customFormat="false" ht="15" hidden="false" customHeight="false" outlineLevel="0" collapsed="false">
      <c r="A144" s="156" t="n">
        <v>10000</v>
      </c>
      <c r="B144" s="157" t="s">
        <v>1054</v>
      </c>
      <c r="C144" s="158" t="n">
        <v>100</v>
      </c>
      <c r="D144" s="159" t="n">
        <v>0</v>
      </c>
      <c r="E144" s="0" t="s">
        <v>624</v>
      </c>
      <c r="F144" s="160" t="n">
        <f aca="false">'CRI-M'!O141</f>
        <v>0</v>
      </c>
    </row>
    <row r="145" customFormat="false" ht="15" hidden="false" customHeight="false" outlineLevel="0" collapsed="false">
      <c r="A145" s="156" t="n">
        <v>20000</v>
      </c>
      <c r="B145" s="157" t="s">
        <v>1054</v>
      </c>
      <c r="C145" s="158" t="n">
        <v>200</v>
      </c>
      <c r="D145" s="159" t="n">
        <v>0</v>
      </c>
      <c r="E145" s="0" t="s">
        <v>625</v>
      </c>
      <c r="F145" s="160" t="n">
        <f aca="false">'CRI-M'!O142</f>
        <v>0</v>
      </c>
    </row>
    <row r="146" customFormat="false" ht="15" hidden="false" customHeight="false" outlineLevel="0" collapsed="false">
      <c r="A146" s="156" t="n">
        <v>30000</v>
      </c>
      <c r="B146" s="157" t="s">
        <v>1054</v>
      </c>
      <c r="C146" s="158" t="n">
        <v>300</v>
      </c>
      <c r="D146" s="159" t="n">
        <v>0</v>
      </c>
      <c r="E146" s="0" t="s">
        <v>626</v>
      </c>
      <c r="F146" s="160" t="n">
        <f aca="false">'CRI-M'!O143</f>
        <v>0</v>
      </c>
    </row>
    <row r="147" customFormat="false" ht="15" hidden="false" customHeight="false" outlineLevel="0" collapsed="false">
      <c r="A147" s="156" t="n">
        <v>30112</v>
      </c>
      <c r="B147" s="157" t="s">
        <v>1054</v>
      </c>
      <c r="C147" s="158" t="n">
        <v>301</v>
      </c>
      <c r="D147" s="159" t="n">
        <v>12</v>
      </c>
      <c r="E147" s="0" t="s">
        <v>626</v>
      </c>
      <c r="F147" s="160" t="n">
        <f aca="false">'CRI-M'!O144</f>
        <v>0</v>
      </c>
    </row>
    <row r="148" customFormat="false" ht="15" hidden="false" customHeight="false" outlineLevel="0" collapsed="false">
      <c r="B148" s="157" t="s">
        <v>1054</v>
      </c>
      <c r="C148" s="158"/>
      <c r="D148" s="159"/>
      <c r="E148" s="161" t="s">
        <v>65</v>
      </c>
      <c r="F148" s="160" t="n">
        <f aca="false">'CRI-M'!O145</f>
        <v>2229204</v>
      </c>
    </row>
    <row r="149" customFormat="false" ht="15" hidden="false" customHeight="false" outlineLevel="0" collapsed="false">
      <c r="A149" s="0" t="n">
        <v>100000</v>
      </c>
      <c r="B149" s="126" t="s">
        <v>1062</v>
      </c>
      <c r="C149" s="0" t="n">
        <v>1000</v>
      </c>
      <c r="D149" s="159" t="n">
        <v>0</v>
      </c>
      <c r="E149" s="0" t="s">
        <v>629</v>
      </c>
      <c r="F149" s="160" t="n">
        <f aca="false">'COG-M'!P2</f>
        <v>1190077</v>
      </c>
    </row>
    <row r="150" customFormat="false" ht="15" hidden="false" customHeight="false" outlineLevel="0" collapsed="false">
      <c r="A150" s="0" t="n">
        <v>110000</v>
      </c>
      <c r="B150" s="126" t="s">
        <v>1062</v>
      </c>
      <c r="C150" s="0" t="n">
        <v>1100</v>
      </c>
      <c r="D150" s="159" t="n">
        <v>0</v>
      </c>
      <c r="E150" s="0" t="s">
        <v>630</v>
      </c>
      <c r="F150" s="160" t="n">
        <f aca="false">'COG-M'!P3</f>
        <v>704796</v>
      </c>
    </row>
    <row r="151" customFormat="false" ht="15" hidden="false" customHeight="false" outlineLevel="0" collapsed="false">
      <c r="A151" s="0" t="n">
        <v>111111</v>
      </c>
      <c r="B151" s="126" t="s">
        <v>1062</v>
      </c>
      <c r="C151" s="0" t="n">
        <v>111</v>
      </c>
      <c r="D151" s="159" t="n">
        <v>11</v>
      </c>
      <c r="E151" s="0" t="s">
        <v>631</v>
      </c>
      <c r="F151" s="160" t="n">
        <f aca="false">'COG-M'!P4</f>
        <v>0</v>
      </c>
    </row>
    <row r="152" customFormat="false" ht="15" hidden="false" customHeight="false" outlineLevel="0" collapsed="false">
      <c r="A152" s="0" t="n">
        <v>111115</v>
      </c>
      <c r="B152" s="126" t="s">
        <v>1062</v>
      </c>
      <c r="C152" s="0" t="n">
        <v>111</v>
      </c>
      <c r="D152" s="159" t="n">
        <v>15</v>
      </c>
      <c r="F152" s="160" t="n">
        <f aca="false">'COG-M'!P5</f>
        <v>0</v>
      </c>
    </row>
    <row r="153" customFormat="false" ht="15" hidden="false" customHeight="false" outlineLevel="0" collapsed="false">
      <c r="A153" s="0" t="n">
        <v>111116</v>
      </c>
      <c r="B153" s="126" t="s">
        <v>1062</v>
      </c>
      <c r="C153" s="0" t="n">
        <v>111</v>
      </c>
      <c r="D153" s="159" t="n">
        <v>16</v>
      </c>
      <c r="F153" s="160" t="n">
        <f aca="false">'COG-M'!P6</f>
        <v>0</v>
      </c>
    </row>
    <row r="154" customFormat="false" ht="15" hidden="false" customHeight="false" outlineLevel="0" collapsed="false">
      <c r="A154" s="0" t="n">
        <v>111117</v>
      </c>
      <c r="B154" s="126" t="s">
        <v>1062</v>
      </c>
      <c r="C154" s="0" t="n">
        <v>111</v>
      </c>
      <c r="D154" s="159" t="n">
        <v>17</v>
      </c>
      <c r="F154" s="160" t="n">
        <f aca="false">'COG-M'!P7</f>
        <v>0</v>
      </c>
    </row>
    <row r="155" customFormat="false" ht="15" hidden="false" customHeight="false" outlineLevel="0" collapsed="false">
      <c r="A155" s="0" t="n">
        <v>111200</v>
      </c>
      <c r="B155" s="126" t="s">
        <v>1062</v>
      </c>
      <c r="C155" s="0" t="n">
        <v>112</v>
      </c>
      <c r="D155" s="159" t="n">
        <v>0</v>
      </c>
      <c r="E155" s="0" t="s">
        <v>632</v>
      </c>
      <c r="F155" s="160" t="n">
        <f aca="false">'COG-M'!P8</f>
        <v>0</v>
      </c>
    </row>
    <row r="156" customFormat="false" ht="15" hidden="false" customHeight="false" outlineLevel="0" collapsed="false">
      <c r="A156" s="0" t="n">
        <v>111311</v>
      </c>
      <c r="B156" s="126" t="s">
        <v>1062</v>
      </c>
      <c r="C156" s="0" t="n">
        <v>113</v>
      </c>
      <c r="D156" s="159" t="n">
        <v>11</v>
      </c>
      <c r="E156" s="0" t="s">
        <v>633</v>
      </c>
      <c r="F156" s="160" t="n">
        <f aca="false">'COG-M'!P9</f>
        <v>0</v>
      </c>
    </row>
    <row r="157" customFormat="false" ht="15" hidden="false" customHeight="false" outlineLevel="0" collapsed="false">
      <c r="A157" s="0" t="n">
        <v>111314</v>
      </c>
      <c r="B157" s="126" t="s">
        <v>1062</v>
      </c>
      <c r="C157" s="0" t="n">
        <v>113</v>
      </c>
      <c r="D157" s="159" t="n">
        <v>14</v>
      </c>
      <c r="F157" s="160" t="n">
        <f aca="false">'COG-M'!P10</f>
        <v>0</v>
      </c>
    </row>
    <row r="158" customFormat="false" ht="15" hidden="false" customHeight="false" outlineLevel="0" collapsed="false">
      <c r="A158" s="0" t="n">
        <v>111315</v>
      </c>
      <c r="B158" s="126" t="s">
        <v>1062</v>
      </c>
      <c r="C158" s="0" t="n">
        <v>113</v>
      </c>
      <c r="D158" s="159" t="n">
        <v>15</v>
      </c>
      <c r="F158" s="160" t="n">
        <f aca="false">'COG-M'!P11</f>
        <v>0</v>
      </c>
    </row>
    <row r="159" customFormat="false" ht="15" hidden="false" customHeight="false" outlineLevel="0" collapsed="false">
      <c r="A159" s="0" t="n">
        <v>111316</v>
      </c>
      <c r="B159" s="126" t="s">
        <v>1062</v>
      </c>
      <c r="C159" s="0" t="n">
        <v>113</v>
      </c>
      <c r="D159" s="159" t="n">
        <v>16</v>
      </c>
      <c r="F159" s="160" t="n">
        <f aca="false">'COG-M'!P12</f>
        <v>0</v>
      </c>
    </row>
    <row r="160" customFormat="false" ht="15" hidden="false" customHeight="false" outlineLevel="0" collapsed="false">
      <c r="A160" s="0" t="n">
        <v>111317</v>
      </c>
      <c r="B160" s="126" t="s">
        <v>1062</v>
      </c>
      <c r="C160" s="0" t="n">
        <v>113</v>
      </c>
      <c r="D160" s="159" t="n">
        <v>17</v>
      </c>
      <c r="F160" s="160" t="n">
        <f aca="false">'COG-M'!P13</f>
        <v>704796</v>
      </c>
    </row>
    <row r="161" customFormat="false" ht="15" hidden="false" customHeight="false" outlineLevel="0" collapsed="false">
      <c r="A161" s="0" t="n">
        <v>111325</v>
      </c>
      <c r="B161" s="126" t="s">
        <v>1062</v>
      </c>
      <c r="C161" s="0" t="n">
        <v>113</v>
      </c>
      <c r="D161" s="159" t="n">
        <v>25</v>
      </c>
      <c r="F161" s="160" t="n">
        <f aca="false">'COG-M'!P14</f>
        <v>0</v>
      </c>
    </row>
    <row r="162" customFormat="false" ht="15" hidden="false" customHeight="false" outlineLevel="0" collapsed="false">
      <c r="A162" s="0" t="n">
        <v>111411</v>
      </c>
      <c r="B162" s="126" t="s">
        <v>1062</v>
      </c>
      <c r="C162" s="0" t="n">
        <v>114</v>
      </c>
      <c r="D162" s="159" t="n">
        <v>11</v>
      </c>
      <c r="E162" s="0" t="s">
        <v>634</v>
      </c>
      <c r="F162" s="160" t="n">
        <f aca="false">'COG-M'!P15</f>
        <v>0</v>
      </c>
    </row>
    <row r="163" customFormat="false" ht="15" hidden="false" customHeight="false" outlineLevel="0" collapsed="false">
      <c r="A163" s="0" t="n">
        <v>111415</v>
      </c>
      <c r="B163" s="126" t="s">
        <v>1062</v>
      </c>
      <c r="C163" s="0" t="n">
        <v>114</v>
      </c>
      <c r="D163" s="159" t="n">
        <v>15</v>
      </c>
      <c r="F163" s="160" t="n">
        <f aca="false">'COG-M'!P16</f>
        <v>0</v>
      </c>
    </row>
    <row r="164" customFormat="false" ht="15" hidden="false" customHeight="false" outlineLevel="0" collapsed="false">
      <c r="A164" s="0" t="n">
        <v>111416</v>
      </c>
      <c r="B164" s="126" t="s">
        <v>1062</v>
      </c>
      <c r="C164" s="0" t="n">
        <v>114</v>
      </c>
      <c r="D164" s="159" t="n">
        <v>16</v>
      </c>
      <c r="F164" s="160" t="n">
        <f aca="false">'COG-M'!P17</f>
        <v>0</v>
      </c>
    </row>
    <row r="165" customFormat="false" ht="15" hidden="false" customHeight="false" outlineLevel="0" collapsed="false">
      <c r="A165" s="0" t="n">
        <v>111417</v>
      </c>
      <c r="B165" s="126" t="s">
        <v>1062</v>
      </c>
      <c r="C165" s="0" t="n">
        <v>114</v>
      </c>
      <c r="D165" s="159" t="n">
        <v>17</v>
      </c>
      <c r="F165" s="160" t="n">
        <f aca="false">'COG-M'!P18</f>
        <v>0</v>
      </c>
    </row>
    <row r="166" customFormat="false" ht="15" hidden="false" customHeight="false" outlineLevel="0" collapsed="false">
      <c r="A166" s="0" t="n">
        <v>120000</v>
      </c>
      <c r="B166" s="126" t="s">
        <v>1062</v>
      </c>
      <c r="C166" s="0" t="n">
        <v>1200</v>
      </c>
      <c r="D166" s="159" t="n">
        <v>0</v>
      </c>
      <c r="E166" s="0" t="s">
        <v>635</v>
      </c>
      <c r="F166" s="160" t="n">
        <f aca="false">'COG-M'!P19</f>
        <v>355200</v>
      </c>
    </row>
    <row r="167" customFormat="false" ht="15" hidden="false" customHeight="false" outlineLevel="0" collapsed="false">
      <c r="A167" s="0" t="n">
        <v>112111</v>
      </c>
      <c r="B167" s="126" t="s">
        <v>1062</v>
      </c>
      <c r="C167" s="0" t="n">
        <v>121</v>
      </c>
      <c r="D167" s="159" t="n">
        <v>11</v>
      </c>
      <c r="E167" s="0" t="s">
        <v>636</v>
      </c>
      <c r="F167" s="160" t="n">
        <f aca="false">'COG-M'!P20</f>
        <v>0</v>
      </c>
    </row>
    <row r="168" customFormat="false" ht="15" hidden="false" customHeight="false" outlineLevel="0" collapsed="false">
      <c r="A168" s="0" t="n">
        <v>112114</v>
      </c>
      <c r="B168" s="126" t="s">
        <v>1062</v>
      </c>
      <c r="C168" s="0" t="n">
        <v>121</v>
      </c>
      <c r="D168" s="159" t="n">
        <v>14</v>
      </c>
      <c r="F168" s="160" t="n">
        <f aca="false">'COG-M'!P21</f>
        <v>0</v>
      </c>
    </row>
    <row r="169" customFormat="false" ht="15" hidden="false" customHeight="false" outlineLevel="0" collapsed="false">
      <c r="A169" s="0" t="n">
        <v>112115</v>
      </c>
      <c r="B169" s="126" t="s">
        <v>1062</v>
      </c>
      <c r="C169" s="0" t="n">
        <v>121</v>
      </c>
      <c r="D169" s="159" t="n">
        <v>15</v>
      </c>
      <c r="F169" s="160" t="n">
        <f aca="false">'COG-M'!P22</f>
        <v>0</v>
      </c>
    </row>
    <row r="170" customFormat="false" ht="15" hidden="false" customHeight="false" outlineLevel="0" collapsed="false">
      <c r="A170" s="0" t="n">
        <v>112116</v>
      </c>
      <c r="B170" s="126" t="s">
        <v>1062</v>
      </c>
      <c r="C170" s="0" t="n">
        <v>121</v>
      </c>
      <c r="D170" s="159" t="n">
        <v>16</v>
      </c>
      <c r="F170" s="160" t="n">
        <f aca="false">'COG-M'!P23</f>
        <v>0</v>
      </c>
    </row>
    <row r="171" customFormat="false" ht="15" hidden="false" customHeight="false" outlineLevel="0" collapsed="false">
      <c r="A171" s="0" t="n">
        <v>112117</v>
      </c>
      <c r="B171" s="126" t="s">
        <v>1062</v>
      </c>
      <c r="C171" s="0" t="n">
        <v>121</v>
      </c>
      <c r="D171" s="159" t="n">
        <v>17</v>
      </c>
      <c r="F171" s="160" t="n">
        <f aca="false">'COG-M'!P24</f>
        <v>0</v>
      </c>
    </row>
    <row r="172" customFormat="false" ht="15" hidden="false" customHeight="false" outlineLevel="0" collapsed="false">
      <c r="A172" s="0" t="n">
        <v>112211</v>
      </c>
      <c r="B172" s="126" t="s">
        <v>1062</v>
      </c>
      <c r="C172" s="0" t="n">
        <v>122</v>
      </c>
      <c r="D172" s="159" t="n">
        <v>11</v>
      </c>
      <c r="E172" s="0" t="s">
        <v>637</v>
      </c>
      <c r="F172" s="160" t="n">
        <f aca="false">'COG-M'!P25</f>
        <v>74123</v>
      </c>
    </row>
    <row r="173" customFormat="false" ht="15" hidden="false" customHeight="false" outlineLevel="0" collapsed="false">
      <c r="A173" s="0" t="n">
        <v>112214</v>
      </c>
      <c r="B173" s="126" t="s">
        <v>1062</v>
      </c>
      <c r="C173" s="0" t="n">
        <v>122</v>
      </c>
      <c r="D173" s="159" t="n">
        <v>14</v>
      </c>
      <c r="F173" s="160" t="n">
        <f aca="false">'COG-M'!P26</f>
        <v>0</v>
      </c>
    </row>
    <row r="174" customFormat="false" ht="15" hidden="false" customHeight="false" outlineLevel="0" collapsed="false">
      <c r="A174" s="0" t="n">
        <v>112215</v>
      </c>
      <c r="B174" s="126" t="s">
        <v>1062</v>
      </c>
      <c r="C174" s="0" t="n">
        <v>122</v>
      </c>
      <c r="D174" s="159" t="n">
        <v>15</v>
      </c>
      <c r="F174" s="160" t="n">
        <f aca="false">'COG-M'!P27</f>
        <v>0</v>
      </c>
    </row>
    <row r="175" customFormat="false" ht="15" hidden="false" customHeight="false" outlineLevel="0" collapsed="false">
      <c r="A175" s="0" t="n">
        <v>112216</v>
      </c>
      <c r="B175" s="126" t="s">
        <v>1062</v>
      </c>
      <c r="C175" s="0" t="n">
        <v>122</v>
      </c>
      <c r="D175" s="159" t="n">
        <v>16</v>
      </c>
      <c r="F175" s="160" t="n">
        <f aca="false">'COG-M'!P28</f>
        <v>0</v>
      </c>
    </row>
    <row r="176" customFormat="false" ht="15" hidden="false" customHeight="false" outlineLevel="0" collapsed="false">
      <c r="A176" s="0" t="n">
        <v>112217</v>
      </c>
      <c r="B176" s="126" t="s">
        <v>1062</v>
      </c>
      <c r="C176" s="0" t="n">
        <v>122</v>
      </c>
      <c r="D176" s="159" t="n">
        <v>17</v>
      </c>
      <c r="F176" s="160" t="n">
        <f aca="false">'COG-M'!P29</f>
        <v>281077</v>
      </c>
    </row>
    <row r="177" customFormat="false" ht="15" hidden="false" customHeight="false" outlineLevel="0" collapsed="false">
      <c r="A177" s="0" t="n">
        <v>112225</v>
      </c>
      <c r="B177" s="126" t="s">
        <v>1062</v>
      </c>
      <c r="C177" s="0" t="n">
        <v>122</v>
      </c>
      <c r="D177" s="159" t="n">
        <v>25</v>
      </c>
      <c r="F177" s="160" t="n">
        <f aca="false">'COG-M'!P30</f>
        <v>0</v>
      </c>
    </row>
    <row r="178" customFormat="false" ht="15" hidden="false" customHeight="false" outlineLevel="0" collapsed="false">
      <c r="A178" s="0" t="n">
        <v>112226</v>
      </c>
      <c r="B178" s="126" t="s">
        <v>1062</v>
      </c>
      <c r="C178" s="0" t="n">
        <v>122</v>
      </c>
      <c r="D178" s="159" t="n">
        <v>26</v>
      </c>
      <c r="F178" s="160" t="n">
        <f aca="false">'COG-M'!P31</f>
        <v>0</v>
      </c>
    </row>
    <row r="179" customFormat="false" ht="15" hidden="false" customHeight="false" outlineLevel="0" collapsed="false">
      <c r="A179" s="0" t="n">
        <v>112227</v>
      </c>
      <c r="B179" s="126" t="s">
        <v>1062</v>
      </c>
      <c r="C179" s="0" t="n">
        <v>122</v>
      </c>
      <c r="D179" s="159" t="n">
        <v>27</v>
      </c>
      <c r="F179" s="160" t="n">
        <f aca="false">'COG-M'!P32</f>
        <v>0</v>
      </c>
    </row>
    <row r="180" customFormat="false" ht="15" hidden="false" customHeight="false" outlineLevel="0" collapsed="false">
      <c r="A180" s="0" t="n">
        <v>112311</v>
      </c>
      <c r="B180" s="126" t="s">
        <v>1062</v>
      </c>
      <c r="C180" s="0" t="n">
        <v>123</v>
      </c>
      <c r="D180" s="159" t="n">
        <v>11</v>
      </c>
      <c r="E180" s="0" t="s">
        <v>638</v>
      </c>
      <c r="F180" s="160" t="n">
        <f aca="false">'COG-M'!P33</f>
        <v>0</v>
      </c>
    </row>
    <row r="181" customFormat="false" ht="15" hidden="false" customHeight="false" outlineLevel="0" collapsed="false">
      <c r="A181" s="0" t="n">
        <v>112314</v>
      </c>
      <c r="B181" s="126" t="s">
        <v>1062</v>
      </c>
      <c r="C181" s="0" t="n">
        <v>123</v>
      </c>
      <c r="D181" s="159" t="n">
        <v>14</v>
      </c>
      <c r="F181" s="160" t="n">
        <f aca="false">'COG-M'!P34</f>
        <v>0</v>
      </c>
    </row>
    <row r="182" customFormat="false" ht="15" hidden="false" customHeight="false" outlineLevel="0" collapsed="false">
      <c r="A182" s="0" t="n">
        <v>112315</v>
      </c>
      <c r="B182" s="126" t="s">
        <v>1062</v>
      </c>
      <c r="C182" s="0" t="n">
        <v>123</v>
      </c>
      <c r="D182" s="159" t="n">
        <v>15</v>
      </c>
      <c r="F182" s="160" t="n">
        <f aca="false">'COG-M'!P35</f>
        <v>0</v>
      </c>
    </row>
    <row r="183" customFormat="false" ht="15" hidden="false" customHeight="false" outlineLevel="0" collapsed="false">
      <c r="A183" s="0" t="n">
        <v>112316</v>
      </c>
      <c r="B183" s="126" t="s">
        <v>1062</v>
      </c>
      <c r="C183" s="0" t="n">
        <v>123</v>
      </c>
      <c r="D183" s="159" t="n">
        <v>16</v>
      </c>
      <c r="F183" s="160" t="n">
        <f aca="false">'COG-M'!P36</f>
        <v>0</v>
      </c>
    </row>
    <row r="184" customFormat="false" ht="15" hidden="false" customHeight="false" outlineLevel="0" collapsed="false">
      <c r="A184" s="0" t="n">
        <v>112317</v>
      </c>
      <c r="B184" s="126" t="s">
        <v>1062</v>
      </c>
      <c r="C184" s="0" t="n">
        <v>123</v>
      </c>
      <c r="D184" s="159" t="n">
        <v>17</v>
      </c>
      <c r="F184" s="160" t="n">
        <f aca="false">'COG-M'!P37</f>
        <v>0</v>
      </c>
    </row>
    <row r="185" customFormat="false" ht="15" hidden="false" customHeight="false" outlineLevel="0" collapsed="false">
      <c r="A185" s="0" t="n">
        <v>112400</v>
      </c>
      <c r="B185" s="126" t="s">
        <v>1062</v>
      </c>
      <c r="C185" s="0" t="n">
        <v>124</v>
      </c>
      <c r="D185" s="159" t="n">
        <v>0</v>
      </c>
      <c r="E185" s="0" t="s">
        <v>639</v>
      </c>
      <c r="F185" s="160" t="n">
        <f aca="false">'COG-M'!P38</f>
        <v>0</v>
      </c>
    </row>
    <row r="186" customFormat="false" ht="15" hidden="false" customHeight="false" outlineLevel="0" collapsed="false">
      <c r="A186" s="0" t="n">
        <v>130000</v>
      </c>
      <c r="B186" s="126" t="s">
        <v>1062</v>
      </c>
      <c r="C186" s="0" t="n">
        <v>1300</v>
      </c>
      <c r="D186" s="159" t="n">
        <v>0</v>
      </c>
      <c r="E186" s="0" t="s">
        <v>640</v>
      </c>
      <c r="F186" s="160" t="n">
        <f aca="false">'COG-M'!P39</f>
        <v>130081</v>
      </c>
    </row>
    <row r="187" customFormat="false" ht="15" hidden="false" customHeight="false" outlineLevel="0" collapsed="false">
      <c r="A187" s="0" t="n">
        <v>113111</v>
      </c>
      <c r="B187" s="126" t="s">
        <v>1062</v>
      </c>
      <c r="C187" s="0" t="n">
        <v>131</v>
      </c>
      <c r="D187" s="159" t="n">
        <v>11</v>
      </c>
      <c r="E187" s="0" t="s">
        <v>641</v>
      </c>
      <c r="F187" s="160" t="n">
        <f aca="false">'COG-M'!P40</f>
        <v>0</v>
      </c>
    </row>
    <row r="188" customFormat="false" ht="15" hidden="false" customHeight="false" outlineLevel="0" collapsed="false">
      <c r="A188" s="0" t="n">
        <v>113114</v>
      </c>
      <c r="B188" s="126" t="s">
        <v>1062</v>
      </c>
      <c r="C188" s="0" t="n">
        <v>131</v>
      </c>
      <c r="D188" s="159" t="n">
        <v>14</v>
      </c>
      <c r="F188" s="160" t="n">
        <f aca="false">'COG-M'!P41</f>
        <v>0</v>
      </c>
    </row>
    <row r="189" customFormat="false" ht="15" hidden="false" customHeight="false" outlineLevel="0" collapsed="false">
      <c r="A189" s="0" t="n">
        <v>113115</v>
      </c>
      <c r="B189" s="126" t="s">
        <v>1062</v>
      </c>
      <c r="C189" s="0" t="n">
        <v>131</v>
      </c>
      <c r="D189" s="159" t="n">
        <v>15</v>
      </c>
      <c r="F189" s="160" t="n">
        <f aca="false">'COG-M'!P42</f>
        <v>0</v>
      </c>
    </row>
    <row r="190" customFormat="false" ht="15" hidden="false" customHeight="false" outlineLevel="0" collapsed="false">
      <c r="A190" s="0" t="n">
        <v>113116</v>
      </c>
      <c r="B190" s="126" t="s">
        <v>1062</v>
      </c>
      <c r="C190" s="0" t="n">
        <v>131</v>
      </c>
      <c r="D190" s="159" t="n">
        <v>16</v>
      </c>
      <c r="F190" s="160" t="n">
        <f aca="false">'COG-M'!P43</f>
        <v>0</v>
      </c>
    </row>
    <row r="191" customFormat="false" ht="15" hidden="false" customHeight="false" outlineLevel="0" collapsed="false">
      <c r="A191" s="0" t="n">
        <v>113117</v>
      </c>
      <c r="B191" s="126" t="s">
        <v>1062</v>
      </c>
      <c r="C191" s="0" t="n">
        <v>131</v>
      </c>
      <c r="D191" s="159" t="n">
        <v>17</v>
      </c>
      <c r="F191" s="160" t="n">
        <f aca="false">'COG-M'!P44</f>
        <v>0</v>
      </c>
    </row>
    <row r="192" customFormat="false" ht="15" hidden="false" customHeight="false" outlineLevel="0" collapsed="false">
      <c r="A192" s="0" t="n">
        <v>113211</v>
      </c>
      <c r="B192" s="126" t="s">
        <v>1062</v>
      </c>
      <c r="C192" s="0" t="n">
        <v>132</v>
      </c>
      <c r="D192" s="159" t="n">
        <v>11</v>
      </c>
      <c r="E192" s="0" t="s">
        <v>642</v>
      </c>
      <c r="F192" s="160" t="n">
        <f aca="false">'COG-M'!P45</f>
        <v>130081</v>
      </c>
    </row>
    <row r="193" customFormat="false" ht="15" hidden="false" customHeight="false" outlineLevel="0" collapsed="false">
      <c r="A193" s="0" t="n">
        <v>113214</v>
      </c>
      <c r="B193" s="126" t="s">
        <v>1062</v>
      </c>
      <c r="C193" s="0" t="n">
        <v>132</v>
      </c>
      <c r="D193" s="159" t="n">
        <v>14</v>
      </c>
      <c r="F193" s="160" t="n">
        <f aca="false">'COG-M'!P46</f>
        <v>0</v>
      </c>
    </row>
    <row r="194" customFormat="false" ht="15" hidden="false" customHeight="false" outlineLevel="0" collapsed="false">
      <c r="A194" s="0" t="n">
        <v>113215</v>
      </c>
      <c r="B194" s="126" t="s">
        <v>1062</v>
      </c>
      <c r="C194" s="0" t="n">
        <v>132</v>
      </c>
      <c r="D194" s="159" t="n">
        <v>15</v>
      </c>
      <c r="F194" s="160" t="n">
        <f aca="false">'COG-M'!P47</f>
        <v>0</v>
      </c>
    </row>
    <row r="195" customFormat="false" ht="15" hidden="false" customHeight="false" outlineLevel="0" collapsed="false">
      <c r="A195" s="0" t="n">
        <v>113216</v>
      </c>
      <c r="B195" s="126" t="s">
        <v>1062</v>
      </c>
      <c r="C195" s="0" t="n">
        <v>132</v>
      </c>
      <c r="D195" s="159" t="n">
        <v>16</v>
      </c>
      <c r="F195" s="160" t="n">
        <f aca="false">'COG-M'!P48</f>
        <v>0</v>
      </c>
    </row>
    <row r="196" customFormat="false" ht="15" hidden="false" customHeight="false" outlineLevel="0" collapsed="false">
      <c r="A196" s="0" t="n">
        <v>113217</v>
      </c>
      <c r="B196" s="126" t="s">
        <v>1062</v>
      </c>
      <c r="C196" s="0" t="n">
        <v>132</v>
      </c>
      <c r="D196" s="159" t="n">
        <v>17</v>
      </c>
      <c r="F196" s="160" t="n">
        <f aca="false">'COG-M'!P49</f>
        <v>0</v>
      </c>
    </row>
    <row r="197" customFormat="false" ht="15" hidden="false" customHeight="false" outlineLevel="0" collapsed="false">
      <c r="A197" s="0" t="n">
        <v>113225</v>
      </c>
      <c r="B197" s="126" t="s">
        <v>1062</v>
      </c>
      <c r="C197" s="0" t="n">
        <v>132</v>
      </c>
      <c r="D197" s="159" t="n">
        <v>25</v>
      </c>
      <c r="F197" s="160" t="n">
        <f aca="false">'COG-M'!P50</f>
        <v>0</v>
      </c>
    </row>
    <row r="198" customFormat="false" ht="15" hidden="false" customHeight="false" outlineLevel="0" collapsed="false">
      <c r="A198" s="0" t="n">
        <v>113311</v>
      </c>
      <c r="B198" s="126" t="s">
        <v>1062</v>
      </c>
      <c r="C198" s="0" t="n">
        <v>133</v>
      </c>
      <c r="D198" s="159" t="n">
        <v>11</v>
      </c>
      <c r="E198" s="0" t="s">
        <v>643</v>
      </c>
      <c r="F198" s="160" t="n">
        <f aca="false">'COG-M'!P51</f>
        <v>0</v>
      </c>
    </row>
    <row r="199" customFormat="false" ht="15" hidden="false" customHeight="false" outlineLevel="0" collapsed="false">
      <c r="A199" s="0" t="n">
        <v>113314</v>
      </c>
      <c r="B199" s="126" t="s">
        <v>1062</v>
      </c>
      <c r="C199" s="0" t="n">
        <v>133</v>
      </c>
      <c r="D199" s="159" t="n">
        <v>14</v>
      </c>
      <c r="F199" s="160" t="n">
        <f aca="false">'COG-M'!P52</f>
        <v>0</v>
      </c>
    </row>
    <row r="200" customFormat="false" ht="15" hidden="false" customHeight="false" outlineLevel="0" collapsed="false">
      <c r="A200" s="0" t="n">
        <v>113315</v>
      </c>
      <c r="B200" s="126" t="s">
        <v>1062</v>
      </c>
      <c r="C200" s="0" t="n">
        <v>133</v>
      </c>
      <c r="D200" s="159" t="n">
        <v>15</v>
      </c>
      <c r="F200" s="160" t="n">
        <f aca="false">'COG-M'!P53</f>
        <v>0</v>
      </c>
    </row>
    <row r="201" customFormat="false" ht="15" hidden="false" customHeight="false" outlineLevel="0" collapsed="false">
      <c r="A201" s="0" t="n">
        <v>113316</v>
      </c>
      <c r="B201" s="126" t="s">
        <v>1062</v>
      </c>
      <c r="C201" s="0" t="n">
        <v>133</v>
      </c>
      <c r="D201" s="159" t="n">
        <v>16</v>
      </c>
      <c r="F201" s="160" t="n">
        <f aca="false">'COG-M'!P54</f>
        <v>0</v>
      </c>
    </row>
    <row r="202" customFormat="false" ht="15" hidden="false" customHeight="false" outlineLevel="0" collapsed="false">
      <c r="A202" s="0" t="n">
        <v>113317</v>
      </c>
      <c r="B202" s="126" t="s">
        <v>1062</v>
      </c>
      <c r="C202" s="0" t="n">
        <v>133</v>
      </c>
      <c r="D202" s="159" t="n">
        <v>17</v>
      </c>
      <c r="F202" s="160" t="n">
        <f aca="false">'COG-M'!P55</f>
        <v>0</v>
      </c>
    </row>
    <row r="203" customFormat="false" ht="15" hidden="false" customHeight="false" outlineLevel="0" collapsed="false">
      <c r="A203" s="0" t="n">
        <v>113325</v>
      </c>
      <c r="B203" s="126" t="s">
        <v>1062</v>
      </c>
      <c r="C203" s="0" t="n">
        <v>133</v>
      </c>
      <c r="D203" s="159" t="n">
        <v>25</v>
      </c>
      <c r="F203" s="160" t="n">
        <f aca="false">'COG-M'!P56</f>
        <v>0</v>
      </c>
    </row>
    <row r="204" customFormat="false" ht="15" hidden="false" customHeight="false" outlineLevel="0" collapsed="false">
      <c r="A204" s="0" t="n">
        <v>113411</v>
      </c>
      <c r="B204" s="126" t="s">
        <v>1062</v>
      </c>
      <c r="C204" s="0" t="n">
        <v>134</v>
      </c>
      <c r="D204" s="159" t="n">
        <v>11</v>
      </c>
      <c r="E204" s="0" t="s">
        <v>644</v>
      </c>
      <c r="F204" s="160" t="n">
        <f aca="false">'COG-M'!P57</f>
        <v>0</v>
      </c>
    </row>
    <row r="205" customFormat="false" ht="15" hidden="false" customHeight="false" outlineLevel="0" collapsed="false">
      <c r="A205" s="0" t="n">
        <v>113414</v>
      </c>
      <c r="B205" s="126" t="s">
        <v>1062</v>
      </c>
      <c r="C205" s="0" t="n">
        <v>134</v>
      </c>
      <c r="D205" s="159" t="n">
        <v>14</v>
      </c>
      <c r="F205" s="160" t="n">
        <f aca="false">'COG-M'!P58</f>
        <v>0</v>
      </c>
    </row>
    <row r="206" customFormat="false" ht="15" hidden="false" customHeight="false" outlineLevel="0" collapsed="false">
      <c r="A206" s="0" t="n">
        <v>113415</v>
      </c>
      <c r="B206" s="126" t="s">
        <v>1062</v>
      </c>
      <c r="C206" s="0" t="n">
        <v>134</v>
      </c>
      <c r="D206" s="159" t="n">
        <v>15</v>
      </c>
      <c r="F206" s="160" t="n">
        <f aca="false">'COG-M'!P59</f>
        <v>0</v>
      </c>
    </row>
    <row r="207" customFormat="false" ht="15" hidden="false" customHeight="false" outlineLevel="0" collapsed="false">
      <c r="A207" s="0" t="n">
        <v>113416</v>
      </c>
      <c r="B207" s="126" t="s">
        <v>1062</v>
      </c>
      <c r="C207" s="0" t="n">
        <v>134</v>
      </c>
      <c r="D207" s="159" t="n">
        <v>16</v>
      </c>
      <c r="F207" s="160" t="n">
        <f aca="false">'COG-M'!P60</f>
        <v>0</v>
      </c>
    </row>
    <row r="208" customFormat="false" ht="15" hidden="false" customHeight="false" outlineLevel="0" collapsed="false">
      <c r="A208" s="0" t="n">
        <v>113417</v>
      </c>
      <c r="B208" s="126" t="s">
        <v>1062</v>
      </c>
      <c r="C208" s="0" t="n">
        <v>134</v>
      </c>
      <c r="D208" s="159" t="n">
        <v>17</v>
      </c>
      <c r="F208" s="160" t="n">
        <f aca="false">'COG-M'!P61</f>
        <v>0</v>
      </c>
    </row>
    <row r="209" customFormat="false" ht="15" hidden="false" customHeight="false" outlineLevel="0" collapsed="false">
      <c r="A209" s="0" t="n">
        <v>113425</v>
      </c>
      <c r="B209" s="126" t="s">
        <v>1062</v>
      </c>
      <c r="C209" s="0" t="n">
        <v>134</v>
      </c>
      <c r="D209" s="159" t="n">
        <v>25</v>
      </c>
      <c r="F209" s="160" t="n">
        <f aca="false">'COG-M'!P62</f>
        <v>0</v>
      </c>
    </row>
    <row r="210" customFormat="false" ht="15" hidden="false" customHeight="false" outlineLevel="0" collapsed="false">
      <c r="A210" s="0" t="n">
        <v>113500</v>
      </c>
      <c r="B210" s="126" t="s">
        <v>1062</v>
      </c>
      <c r="C210" s="0" t="n">
        <v>135</v>
      </c>
      <c r="D210" s="159" t="n">
        <v>0</v>
      </c>
      <c r="E210" s="0" t="s">
        <v>645</v>
      </c>
      <c r="F210" s="160" t="n">
        <f aca="false">'COG-M'!P63</f>
        <v>0</v>
      </c>
    </row>
    <row r="211" customFormat="false" ht="15" hidden="false" customHeight="false" outlineLevel="0" collapsed="false">
      <c r="A211" s="0" t="n">
        <v>113600</v>
      </c>
      <c r="B211" s="126" t="s">
        <v>1062</v>
      </c>
      <c r="C211" s="0" t="n">
        <v>136</v>
      </c>
      <c r="D211" s="159" t="n">
        <v>0</v>
      </c>
      <c r="E211" s="0" t="s">
        <v>646</v>
      </c>
      <c r="F211" s="160" t="n">
        <f aca="false">'COG-M'!P64</f>
        <v>0</v>
      </c>
    </row>
    <row r="212" customFormat="false" ht="15" hidden="false" customHeight="false" outlineLevel="0" collapsed="false">
      <c r="A212" s="0" t="n">
        <v>113711</v>
      </c>
      <c r="B212" s="126" t="s">
        <v>1062</v>
      </c>
      <c r="C212" s="0" t="n">
        <v>137</v>
      </c>
      <c r="D212" s="159" t="n">
        <v>11</v>
      </c>
      <c r="E212" s="0" t="s">
        <v>647</v>
      </c>
      <c r="F212" s="160" t="n">
        <f aca="false">'COG-M'!P65</f>
        <v>0</v>
      </c>
    </row>
    <row r="213" customFormat="false" ht="15" hidden="false" customHeight="false" outlineLevel="0" collapsed="false">
      <c r="A213" s="0" t="n">
        <v>113714</v>
      </c>
      <c r="B213" s="126" t="s">
        <v>1062</v>
      </c>
      <c r="C213" s="0" t="n">
        <v>137</v>
      </c>
      <c r="D213" s="159" t="n">
        <v>14</v>
      </c>
      <c r="F213" s="160" t="n">
        <f aca="false">'COG-M'!P66</f>
        <v>0</v>
      </c>
    </row>
    <row r="214" customFormat="false" ht="15" hidden="false" customHeight="false" outlineLevel="0" collapsed="false">
      <c r="A214" s="0" t="n">
        <v>113715</v>
      </c>
      <c r="B214" s="126" t="s">
        <v>1062</v>
      </c>
      <c r="C214" s="0" t="n">
        <v>137</v>
      </c>
      <c r="D214" s="159" t="n">
        <v>15</v>
      </c>
      <c r="F214" s="160" t="n">
        <f aca="false">'COG-M'!P67</f>
        <v>0</v>
      </c>
    </row>
    <row r="215" customFormat="false" ht="15" hidden="false" customHeight="false" outlineLevel="0" collapsed="false">
      <c r="A215" s="0" t="n">
        <v>113716</v>
      </c>
      <c r="B215" s="126" t="s">
        <v>1062</v>
      </c>
      <c r="C215" s="0" t="n">
        <v>137</v>
      </c>
      <c r="D215" s="159" t="n">
        <v>16</v>
      </c>
      <c r="F215" s="160" t="n">
        <f aca="false">'COG-M'!P68</f>
        <v>0</v>
      </c>
    </row>
    <row r="216" customFormat="false" ht="15" hidden="false" customHeight="false" outlineLevel="0" collapsed="false">
      <c r="A216" s="0" t="n">
        <v>113717</v>
      </c>
      <c r="B216" s="126" t="s">
        <v>1062</v>
      </c>
      <c r="C216" s="0" t="n">
        <v>137</v>
      </c>
      <c r="D216" s="159" t="n">
        <v>17</v>
      </c>
      <c r="F216" s="160" t="n">
        <f aca="false">'COG-M'!P69</f>
        <v>0</v>
      </c>
    </row>
    <row r="217" customFormat="false" ht="15" hidden="false" customHeight="false" outlineLevel="0" collapsed="false">
      <c r="A217" s="0" t="n">
        <v>113811</v>
      </c>
      <c r="B217" s="126" t="s">
        <v>1062</v>
      </c>
      <c r="C217" s="0" t="n">
        <v>138</v>
      </c>
      <c r="D217" s="159" t="n">
        <v>11</v>
      </c>
      <c r="E217" s="0" t="s">
        <v>648</v>
      </c>
      <c r="F217" s="160" t="n">
        <f aca="false">'COG-M'!P70</f>
        <v>0</v>
      </c>
    </row>
    <row r="218" customFormat="false" ht="15" hidden="false" customHeight="false" outlineLevel="0" collapsed="false">
      <c r="A218" s="0" t="n">
        <v>113814</v>
      </c>
      <c r="B218" s="126" t="s">
        <v>1062</v>
      </c>
      <c r="C218" s="0" t="n">
        <v>138</v>
      </c>
      <c r="D218" s="159" t="n">
        <v>14</v>
      </c>
      <c r="F218" s="160" t="n">
        <f aca="false">'COG-M'!P71</f>
        <v>0</v>
      </c>
    </row>
    <row r="219" customFormat="false" ht="15" hidden="false" customHeight="false" outlineLevel="0" collapsed="false">
      <c r="A219" s="0" t="n">
        <v>113815</v>
      </c>
      <c r="B219" s="126" t="s">
        <v>1062</v>
      </c>
      <c r="C219" s="0" t="n">
        <v>138</v>
      </c>
      <c r="D219" s="159" t="n">
        <v>15</v>
      </c>
      <c r="F219" s="160" t="n">
        <f aca="false">'COG-M'!P72</f>
        <v>0</v>
      </c>
    </row>
    <row r="220" customFormat="false" ht="15" hidden="false" customHeight="false" outlineLevel="0" collapsed="false">
      <c r="A220" s="0" t="n">
        <v>113816</v>
      </c>
      <c r="B220" s="126" t="s">
        <v>1062</v>
      </c>
      <c r="C220" s="0" t="n">
        <v>138</v>
      </c>
      <c r="D220" s="159" t="n">
        <v>16</v>
      </c>
      <c r="F220" s="160" t="n">
        <f aca="false">'COG-M'!P73</f>
        <v>0</v>
      </c>
    </row>
    <row r="221" customFormat="false" ht="15" hidden="false" customHeight="false" outlineLevel="0" collapsed="false">
      <c r="A221" s="0" t="n">
        <v>113817</v>
      </c>
      <c r="B221" s="126" t="s">
        <v>1062</v>
      </c>
      <c r="C221" s="0" t="n">
        <v>138</v>
      </c>
      <c r="D221" s="159" t="n">
        <v>17</v>
      </c>
      <c r="F221" s="160" t="n">
        <f aca="false">'COG-M'!P74</f>
        <v>0</v>
      </c>
    </row>
    <row r="222" customFormat="false" ht="15" hidden="false" customHeight="false" outlineLevel="0" collapsed="false">
      <c r="A222" s="0" t="n">
        <v>140000</v>
      </c>
      <c r="B222" s="126" t="s">
        <v>1062</v>
      </c>
      <c r="C222" s="0" t="n">
        <v>1400</v>
      </c>
      <c r="D222" s="159" t="n">
        <v>0</v>
      </c>
      <c r="E222" s="0" t="s">
        <v>649</v>
      </c>
      <c r="F222" s="160" t="n">
        <f aca="false">'COG-M'!P75</f>
        <v>0</v>
      </c>
    </row>
    <row r="223" customFormat="false" ht="15" hidden="false" customHeight="false" outlineLevel="0" collapsed="false">
      <c r="A223" s="0" t="n">
        <v>114111</v>
      </c>
      <c r="B223" s="126" t="s">
        <v>1062</v>
      </c>
      <c r="C223" s="0" t="n">
        <v>141</v>
      </c>
      <c r="D223" s="159" t="n">
        <v>11</v>
      </c>
      <c r="E223" s="0" t="s">
        <v>650</v>
      </c>
      <c r="F223" s="160" t="n">
        <f aca="false">'COG-M'!P76</f>
        <v>0</v>
      </c>
    </row>
    <row r="224" customFormat="false" ht="15" hidden="false" customHeight="false" outlineLevel="0" collapsed="false">
      <c r="A224" s="0" t="n">
        <v>114114</v>
      </c>
      <c r="B224" s="126" t="s">
        <v>1062</v>
      </c>
      <c r="C224" s="0" t="n">
        <v>141</v>
      </c>
      <c r="D224" s="159" t="n">
        <v>14</v>
      </c>
      <c r="F224" s="160" t="n">
        <f aca="false">'COG-M'!P77</f>
        <v>0</v>
      </c>
    </row>
    <row r="225" customFormat="false" ht="15" hidden="false" customHeight="false" outlineLevel="0" collapsed="false">
      <c r="A225" s="0" t="n">
        <v>114115</v>
      </c>
      <c r="B225" s="126" t="s">
        <v>1062</v>
      </c>
      <c r="C225" s="0" t="n">
        <v>141</v>
      </c>
      <c r="D225" s="159" t="n">
        <v>15</v>
      </c>
      <c r="F225" s="160" t="n">
        <f aca="false">'COG-M'!P78</f>
        <v>0</v>
      </c>
    </row>
    <row r="226" customFormat="false" ht="15" hidden="false" customHeight="false" outlineLevel="0" collapsed="false">
      <c r="A226" s="0" t="n">
        <v>114116</v>
      </c>
      <c r="B226" s="126" t="s">
        <v>1062</v>
      </c>
      <c r="C226" s="0" t="n">
        <v>141</v>
      </c>
      <c r="D226" s="159" t="n">
        <v>16</v>
      </c>
      <c r="F226" s="160" t="n">
        <f aca="false">'COG-M'!P79</f>
        <v>0</v>
      </c>
    </row>
    <row r="227" customFormat="false" ht="15" hidden="false" customHeight="false" outlineLevel="0" collapsed="false">
      <c r="A227" s="0" t="n">
        <v>114117</v>
      </c>
      <c r="B227" s="126" t="s">
        <v>1062</v>
      </c>
      <c r="C227" s="0" t="n">
        <v>141</v>
      </c>
      <c r="D227" s="159" t="n">
        <v>17</v>
      </c>
      <c r="F227" s="160" t="n">
        <f aca="false">'COG-M'!P80</f>
        <v>0</v>
      </c>
    </row>
    <row r="228" customFormat="false" ht="15" hidden="false" customHeight="false" outlineLevel="0" collapsed="false">
      <c r="A228" s="0" t="n">
        <v>114211</v>
      </c>
      <c r="B228" s="126" t="s">
        <v>1062</v>
      </c>
      <c r="C228" s="0" t="n">
        <v>142</v>
      </c>
      <c r="D228" s="159" t="n">
        <v>11</v>
      </c>
      <c r="E228" s="0" t="s">
        <v>651</v>
      </c>
      <c r="F228" s="160" t="n">
        <f aca="false">'COG-M'!P81</f>
        <v>0</v>
      </c>
    </row>
    <row r="229" customFormat="false" ht="15" hidden="false" customHeight="false" outlineLevel="0" collapsed="false">
      <c r="A229" s="0" t="n">
        <v>114214</v>
      </c>
      <c r="B229" s="126" t="s">
        <v>1062</v>
      </c>
      <c r="C229" s="0" t="n">
        <v>142</v>
      </c>
      <c r="D229" s="159" t="n">
        <v>14</v>
      </c>
      <c r="F229" s="160" t="n">
        <f aca="false">'COG-M'!P82</f>
        <v>0</v>
      </c>
    </row>
    <row r="230" customFormat="false" ht="15" hidden="false" customHeight="false" outlineLevel="0" collapsed="false">
      <c r="A230" s="0" t="n">
        <v>114215</v>
      </c>
      <c r="B230" s="126" t="s">
        <v>1062</v>
      </c>
      <c r="C230" s="0" t="n">
        <v>142</v>
      </c>
      <c r="D230" s="159" t="n">
        <v>15</v>
      </c>
      <c r="F230" s="160" t="n">
        <f aca="false">'COG-M'!P83</f>
        <v>0</v>
      </c>
    </row>
    <row r="231" customFormat="false" ht="15" hidden="false" customHeight="false" outlineLevel="0" collapsed="false">
      <c r="A231" s="0" t="n">
        <v>114216</v>
      </c>
      <c r="B231" s="126" t="s">
        <v>1062</v>
      </c>
      <c r="C231" s="0" t="n">
        <v>142</v>
      </c>
      <c r="D231" s="159" t="n">
        <v>16</v>
      </c>
      <c r="F231" s="160" t="n">
        <f aca="false">'COG-M'!P84</f>
        <v>0</v>
      </c>
    </row>
    <row r="232" customFormat="false" ht="15" hidden="false" customHeight="false" outlineLevel="0" collapsed="false">
      <c r="A232" s="0" t="n">
        <v>114217</v>
      </c>
      <c r="B232" s="126" t="s">
        <v>1062</v>
      </c>
      <c r="C232" s="0" t="n">
        <v>142</v>
      </c>
      <c r="D232" s="159" t="n">
        <v>17</v>
      </c>
      <c r="F232" s="160" t="n">
        <f aca="false">'COG-M'!P85</f>
        <v>0</v>
      </c>
    </row>
    <row r="233" customFormat="false" ht="15" hidden="false" customHeight="false" outlineLevel="0" collapsed="false">
      <c r="A233" s="0" t="n">
        <v>114311</v>
      </c>
      <c r="B233" s="126" t="s">
        <v>1062</v>
      </c>
      <c r="C233" s="0" t="n">
        <v>143</v>
      </c>
      <c r="D233" s="159" t="n">
        <v>11</v>
      </c>
      <c r="E233" s="0" t="s">
        <v>652</v>
      </c>
      <c r="F233" s="160" t="n">
        <f aca="false">'COG-M'!P86</f>
        <v>0</v>
      </c>
    </row>
    <row r="234" customFormat="false" ht="15" hidden="false" customHeight="false" outlineLevel="0" collapsed="false">
      <c r="A234" s="0" t="n">
        <v>114314</v>
      </c>
      <c r="B234" s="126" t="s">
        <v>1062</v>
      </c>
      <c r="C234" s="0" t="n">
        <v>143</v>
      </c>
      <c r="D234" s="159" t="n">
        <v>14</v>
      </c>
      <c r="F234" s="160" t="n">
        <f aca="false">'COG-M'!P87</f>
        <v>0</v>
      </c>
    </row>
    <row r="235" customFormat="false" ht="15" hidden="false" customHeight="false" outlineLevel="0" collapsed="false">
      <c r="A235" s="0" t="n">
        <v>114315</v>
      </c>
      <c r="B235" s="126" t="s">
        <v>1062</v>
      </c>
      <c r="C235" s="0" t="n">
        <v>143</v>
      </c>
      <c r="D235" s="159" t="n">
        <v>15</v>
      </c>
      <c r="F235" s="160" t="n">
        <f aca="false">'COG-M'!P88</f>
        <v>0</v>
      </c>
    </row>
    <row r="236" customFormat="false" ht="15" hidden="false" customHeight="false" outlineLevel="0" collapsed="false">
      <c r="A236" s="0" t="n">
        <v>114316</v>
      </c>
      <c r="B236" s="126" t="s">
        <v>1062</v>
      </c>
      <c r="C236" s="0" t="n">
        <v>143</v>
      </c>
      <c r="D236" s="159" t="n">
        <v>16</v>
      </c>
      <c r="F236" s="160" t="n">
        <f aca="false">'COG-M'!P89</f>
        <v>0</v>
      </c>
    </row>
    <row r="237" customFormat="false" ht="15" hidden="false" customHeight="false" outlineLevel="0" collapsed="false">
      <c r="A237" s="0" t="n">
        <v>114317</v>
      </c>
      <c r="B237" s="126" t="s">
        <v>1062</v>
      </c>
      <c r="C237" s="0" t="n">
        <v>143</v>
      </c>
      <c r="D237" s="159" t="n">
        <v>17</v>
      </c>
      <c r="F237" s="160" t="n">
        <f aca="false">'COG-M'!P90</f>
        <v>0</v>
      </c>
    </row>
    <row r="238" customFormat="false" ht="15" hidden="false" customHeight="false" outlineLevel="0" collapsed="false">
      <c r="A238" s="0" t="n">
        <v>114411</v>
      </c>
      <c r="B238" s="126" t="s">
        <v>1062</v>
      </c>
      <c r="C238" s="0" t="n">
        <v>144</v>
      </c>
      <c r="D238" s="159" t="n">
        <v>11</v>
      </c>
      <c r="E238" s="0" t="s">
        <v>653</v>
      </c>
      <c r="F238" s="160" t="n">
        <f aca="false">'COG-M'!P91</f>
        <v>0</v>
      </c>
    </row>
    <row r="239" customFormat="false" ht="15" hidden="false" customHeight="false" outlineLevel="0" collapsed="false">
      <c r="A239" s="0" t="n">
        <v>114414</v>
      </c>
      <c r="B239" s="126" t="s">
        <v>1062</v>
      </c>
      <c r="C239" s="0" t="n">
        <v>144</v>
      </c>
      <c r="D239" s="159" t="n">
        <v>14</v>
      </c>
      <c r="F239" s="160" t="n">
        <f aca="false">'COG-M'!P92</f>
        <v>0</v>
      </c>
    </row>
    <row r="240" customFormat="false" ht="15" hidden="false" customHeight="false" outlineLevel="0" collapsed="false">
      <c r="A240" s="0" t="n">
        <v>114415</v>
      </c>
      <c r="B240" s="126" t="s">
        <v>1062</v>
      </c>
      <c r="C240" s="0" t="n">
        <v>144</v>
      </c>
      <c r="D240" s="159" t="n">
        <v>15</v>
      </c>
      <c r="F240" s="160" t="n">
        <f aca="false">'COG-M'!P93</f>
        <v>0</v>
      </c>
    </row>
    <row r="241" customFormat="false" ht="15" hidden="false" customHeight="false" outlineLevel="0" collapsed="false">
      <c r="A241" s="0" t="n">
        <v>114416</v>
      </c>
      <c r="B241" s="126" t="s">
        <v>1062</v>
      </c>
      <c r="C241" s="0" t="n">
        <v>144</v>
      </c>
      <c r="D241" s="159" t="n">
        <v>16</v>
      </c>
      <c r="F241" s="160" t="n">
        <f aca="false">'COG-M'!P94</f>
        <v>0</v>
      </c>
    </row>
    <row r="242" customFormat="false" ht="15" hidden="false" customHeight="false" outlineLevel="0" collapsed="false">
      <c r="A242" s="0" t="n">
        <v>114417</v>
      </c>
      <c r="B242" s="126" t="s">
        <v>1062</v>
      </c>
      <c r="C242" s="0" t="n">
        <v>144</v>
      </c>
      <c r="D242" s="159" t="n">
        <v>17</v>
      </c>
      <c r="F242" s="160" t="n">
        <f aca="false">'COG-M'!P95</f>
        <v>0</v>
      </c>
    </row>
    <row r="243" customFormat="false" ht="15" hidden="false" customHeight="false" outlineLevel="0" collapsed="false">
      <c r="A243" s="0" t="n">
        <v>150000</v>
      </c>
      <c r="B243" s="126" t="s">
        <v>1062</v>
      </c>
      <c r="C243" s="0" t="n">
        <v>1500</v>
      </c>
      <c r="D243" s="159" t="n">
        <v>0</v>
      </c>
      <c r="E243" s="0" t="s">
        <v>654</v>
      </c>
      <c r="F243" s="160" t="n">
        <f aca="false">'COG-M'!P96</f>
        <v>0</v>
      </c>
    </row>
    <row r="244" customFormat="false" ht="15" hidden="false" customHeight="false" outlineLevel="0" collapsed="false">
      <c r="A244" s="0" t="n">
        <v>115111</v>
      </c>
      <c r="B244" s="126" t="s">
        <v>1062</v>
      </c>
      <c r="C244" s="0" t="n">
        <v>151</v>
      </c>
      <c r="D244" s="159" t="n">
        <v>11</v>
      </c>
      <c r="E244" s="0" t="s">
        <v>655</v>
      </c>
      <c r="F244" s="160" t="n">
        <f aca="false">'COG-M'!P97</f>
        <v>0</v>
      </c>
    </row>
    <row r="245" customFormat="false" ht="15" hidden="false" customHeight="false" outlineLevel="0" collapsed="false">
      <c r="A245" s="0" t="n">
        <v>115114</v>
      </c>
      <c r="B245" s="126" t="s">
        <v>1062</v>
      </c>
      <c r="C245" s="0" t="n">
        <v>151</v>
      </c>
      <c r="D245" s="159" t="n">
        <v>14</v>
      </c>
      <c r="F245" s="160" t="n">
        <f aca="false">'COG-M'!P98</f>
        <v>0</v>
      </c>
    </row>
    <row r="246" customFormat="false" ht="15" hidden="false" customHeight="false" outlineLevel="0" collapsed="false">
      <c r="A246" s="0" t="n">
        <v>115115</v>
      </c>
      <c r="B246" s="126" t="s">
        <v>1062</v>
      </c>
      <c r="C246" s="0" t="n">
        <v>151</v>
      </c>
      <c r="D246" s="159" t="n">
        <v>15</v>
      </c>
      <c r="F246" s="160" t="n">
        <f aca="false">'COG-M'!P99</f>
        <v>0</v>
      </c>
    </row>
    <row r="247" customFormat="false" ht="15" hidden="false" customHeight="false" outlineLevel="0" collapsed="false">
      <c r="A247" s="0" t="n">
        <v>115116</v>
      </c>
      <c r="B247" s="126" t="s">
        <v>1062</v>
      </c>
      <c r="C247" s="0" t="n">
        <v>151</v>
      </c>
      <c r="D247" s="159" t="n">
        <v>16</v>
      </c>
      <c r="F247" s="160" t="n">
        <f aca="false">'COG-M'!P100</f>
        <v>0</v>
      </c>
    </row>
    <row r="248" customFormat="false" ht="15" hidden="false" customHeight="false" outlineLevel="0" collapsed="false">
      <c r="A248" s="0" t="n">
        <v>115117</v>
      </c>
      <c r="B248" s="126" t="s">
        <v>1062</v>
      </c>
      <c r="C248" s="0" t="n">
        <v>151</v>
      </c>
      <c r="D248" s="159" t="n">
        <v>17</v>
      </c>
      <c r="F248" s="160" t="n">
        <f aca="false">'COG-M'!P101</f>
        <v>0</v>
      </c>
    </row>
    <row r="249" customFormat="false" ht="15" hidden="false" customHeight="false" outlineLevel="0" collapsed="false">
      <c r="A249" s="0" t="n">
        <v>115125</v>
      </c>
      <c r="B249" s="126" t="s">
        <v>1062</v>
      </c>
      <c r="C249" s="0" t="n">
        <v>151</v>
      </c>
      <c r="D249" s="159" t="n">
        <v>25</v>
      </c>
      <c r="F249" s="160" t="n">
        <f aca="false">'COG-M'!P102</f>
        <v>0</v>
      </c>
    </row>
    <row r="250" customFormat="false" ht="15" hidden="false" customHeight="false" outlineLevel="0" collapsed="false">
      <c r="A250" s="0" t="n">
        <v>115211</v>
      </c>
      <c r="B250" s="126" t="s">
        <v>1062</v>
      </c>
      <c r="C250" s="0" t="n">
        <v>152</v>
      </c>
      <c r="D250" s="159" t="n">
        <v>11</v>
      </c>
      <c r="E250" s="0" t="s">
        <v>656</v>
      </c>
      <c r="F250" s="160" t="n">
        <f aca="false">'COG-M'!P103</f>
        <v>0</v>
      </c>
    </row>
    <row r="251" customFormat="false" ht="15" hidden="false" customHeight="false" outlineLevel="0" collapsed="false">
      <c r="A251" s="0" t="n">
        <v>115214</v>
      </c>
      <c r="B251" s="126" t="s">
        <v>1062</v>
      </c>
      <c r="C251" s="0" t="n">
        <v>152</v>
      </c>
      <c r="D251" s="159" t="n">
        <v>14</v>
      </c>
      <c r="F251" s="160" t="n">
        <f aca="false">'COG-M'!P104</f>
        <v>0</v>
      </c>
    </row>
    <row r="252" customFormat="false" ht="15" hidden="false" customHeight="false" outlineLevel="0" collapsed="false">
      <c r="A252" s="0" t="n">
        <v>115215</v>
      </c>
      <c r="B252" s="126" t="s">
        <v>1062</v>
      </c>
      <c r="C252" s="0" t="n">
        <v>152</v>
      </c>
      <c r="D252" s="159" t="n">
        <v>15</v>
      </c>
      <c r="F252" s="160" t="n">
        <f aca="false">'COG-M'!P105</f>
        <v>0</v>
      </c>
    </row>
    <row r="253" customFormat="false" ht="15" hidden="false" customHeight="false" outlineLevel="0" collapsed="false">
      <c r="A253" s="0" t="n">
        <v>115216</v>
      </c>
      <c r="B253" s="126" t="s">
        <v>1062</v>
      </c>
      <c r="C253" s="0" t="n">
        <v>152</v>
      </c>
      <c r="D253" s="159" t="n">
        <v>16</v>
      </c>
      <c r="F253" s="160" t="n">
        <f aca="false">'COG-M'!P106</f>
        <v>0</v>
      </c>
    </row>
    <row r="254" customFormat="false" ht="15" hidden="false" customHeight="false" outlineLevel="0" collapsed="false">
      <c r="A254" s="0" t="n">
        <v>115217</v>
      </c>
      <c r="B254" s="126" t="s">
        <v>1062</v>
      </c>
      <c r="C254" s="0" t="n">
        <v>152</v>
      </c>
      <c r="D254" s="159" t="n">
        <v>17</v>
      </c>
      <c r="F254" s="160" t="n">
        <f aca="false">'COG-M'!P107</f>
        <v>0</v>
      </c>
    </row>
    <row r="255" customFormat="false" ht="15" hidden="false" customHeight="false" outlineLevel="0" collapsed="false">
      <c r="A255" s="0" t="n">
        <v>115227</v>
      </c>
      <c r="B255" s="126" t="s">
        <v>1062</v>
      </c>
      <c r="C255" s="0" t="n">
        <v>152</v>
      </c>
      <c r="D255" s="159" t="n">
        <v>27</v>
      </c>
      <c r="F255" s="160" t="n">
        <f aca="false">'COG-M'!P108</f>
        <v>0</v>
      </c>
    </row>
    <row r="256" customFormat="false" ht="15" hidden="false" customHeight="false" outlineLevel="0" collapsed="false">
      <c r="A256" s="0" t="n">
        <v>115311</v>
      </c>
      <c r="B256" s="126" t="s">
        <v>1062</v>
      </c>
      <c r="C256" s="0" t="n">
        <v>153</v>
      </c>
      <c r="D256" s="159" t="n">
        <v>11</v>
      </c>
      <c r="E256" s="0" t="s">
        <v>657</v>
      </c>
      <c r="F256" s="160" t="n">
        <f aca="false">'COG-M'!P109</f>
        <v>0</v>
      </c>
    </row>
    <row r="257" customFormat="false" ht="15" hidden="false" customHeight="false" outlineLevel="0" collapsed="false">
      <c r="A257" s="0" t="n">
        <v>115314</v>
      </c>
      <c r="B257" s="126" t="s">
        <v>1062</v>
      </c>
      <c r="C257" s="0" t="n">
        <v>153</v>
      </c>
      <c r="D257" s="159" t="n">
        <v>14</v>
      </c>
      <c r="F257" s="160" t="n">
        <f aca="false">'COG-M'!P110</f>
        <v>0</v>
      </c>
    </row>
    <row r="258" customFormat="false" ht="15" hidden="false" customHeight="false" outlineLevel="0" collapsed="false">
      <c r="A258" s="0" t="n">
        <v>115315</v>
      </c>
      <c r="B258" s="126" t="s">
        <v>1062</v>
      </c>
      <c r="C258" s="0" t="n">
        <v>153</v>
      </c>
      <c r="D258" s="159" t="n">
        <v>15</v>
      </c>
      <c r="F258" s="160" t="n">
        <f aca="false">'COG-M'!P111</f>
        <v>0</v>
      </c>
    </row>
    <row r="259" customFormat="false" ht="15" hidden="false" customHeight="false" outlineLevel="0" collapsed="false">
      <c r="A259" s="0" t="n">
        <v>115316</v>
      </c>
      <c r="B259" s="126" t="s">
        <v>1062</v>
      </c>
      <c r="C259" s="0" t="n">
        <v>153</v>
      </c>
      <c r="D259" s="159" t="n">
        <v>16</v>
      </c>
      <c r="F259" s="160" t="n">
        <f aca="false">'COG-M'!P112</f>
        <v>0</v>
      </c>
    </row>
    <row r="260" customFormat="false" ht="15" hidden="false" customHeight="false" outlineLevel="0" collapsed="false">
      <c r="A260" s="0" t="n">
        <v>115317</v>
      </c>
      <c r="B260" s="126" t="s">
        <v>1062</v>
      </c>
      <c r="C260" s="0" t="n">
        <v>153</v>
      </c>
      <c r="D260" s="159" t="n">
        <v>17</v>
      </c>
      <c r="F260" s="160" t="n">
        <f aca="false">'COG-M'!P113</f>
        <v>0</v>
      </c>
    </row>
    <row r="261" customFormat="false" ht="15" hidden="false" customHeight="false" outlineLevel="0" collapsed="false">
      <c r="A261" s="0" t="n">
        <v>115411</v>
      </c>
      <c r="B261" s="126" t="s">
        <v>1062</v>
      </c>
      <c r="C261" s="0" t="n">
        <v>154</v>
      </c>
      <c r="D261" s="159" t="n">
        <v>11</v>
      </c>
      <c r="E261" s="0" t="s">
        <v>658</v>
      </c>
      <c r="F261" s="160" t="n">
        <f aca="false">'COG-M'!P114</f>
        <v>0</v>
      </c>
    </row>
    <row r="262" customFormat="false" ht="15" hidden="false" customHeight="false" outlineLevel="0" collapsed="false">
      <c r="A262" s="0" t="n">
        <v>115414</v>
      </c>
      <c r="B262" s="126" t="s">
        <v>1062</v>
      </c>
      <c r="C262" s="0" t="n">
        <v>154</v>
      </c>
      <c r="D262" s="159" t="n">
        <v>14</v>
      </c>
      <c r="F262" s="160" t="n">
        <f aca="false">'COG-M'!P115</f>
        <v>0</v>
      </c>
    </row>
    <row r="263" customFormat="false" ht="15" hidden="false" customHeight="false" outlineLevel="0" collapsed="false">
      <c r="A263" s="0" t="n">
        <v>115415</v>
      </c>
      <c r="B263" s="126" t="s">
        <v>1062</v>
      </c>
      <c r="C263" s="0" t="n">
        <v>154</v>
      </c>
      <c r="D263" s="159" t="n">
        <v>15</v>
      </c>
      <c r="F263" s="160" t="n">
        <f aca="false">'COG-M'!P116</f>
        <v>0</v>
      </c>
    </row>
    <row r="264" customFormat="false" ht="15" hidden="false" customHeight="false" outlineLevel="0" collapsed="false">
      <c r="A264" s="0" t="n">
        <v>115416</v>
      </c>
      <c r="B264" s="126" t="s">
        <v>1062</v>
      </c>
      <c r="C264" s="0" t="n">
        <v>154</v>
      </c>
      <c r="D264" s="159" t="n">
        <v>16</v>
      </c>
      <c r="F264" s="160" t="n">
        <f aca="false">'COG-M'!P117</f>
        <v>0</v>
      </c>
    </row>
    <row r="265" customFormat="false" ht="15" hidden="false" customHeight="false" outlineLevel="0" collapsed="false">
      <c r="A265" s="0" t="n">
        <v>115417</v>
      </c>
      <c r="B265" s="126" t="s">
        <v>1062</v>
      </c>
      <c r="C265" s="0" t="n">
        <v>154</v>
      </c>
      <c r="D265" s="159" t="n">
        <v>17</v>
      </c>
      <c r="F265" s="160" t="n">
        <f aca="false">'COG-M'!P118</f>
        <v>0</v>
      </c>
    </row>
    <row r="266" customFormat="false" ht="15" hidden="false" customHeight="false" outlineLevel="0" collapsed="false">
      <c r="A266" s="0" t="n">
        <v>115425</v>
      </c>
      <c r="B266" s="126" t="s">
        <v>1062</v>
      </c>
      <c r="C266" s="0" t="n">
        <v>154</v>
      </c>
      <c r="D266" s="159" t="n">
        <v>25</v>
      </c>
      <c r="F266" s="160" t="n">
        <f aca="false">'COG-M'!P119</f>
        <v>0</v>
      </c>
    </row>
    <row r="267" customFormat="false" ht="15" hidden="false" customHeight="false" outlineLevel="0" collapsed="false">
      <c r="A267" s="0" t="n">
        <v>115511</v>
      </c>
      <c r="B267" s="126" t="s">
        <v>1062</v>
      </c>
      <c r="C267" s="0" t="n">
        <v>155</v>
      </c>
      <c r="D267" s="159" t="n">
        <v>11</v>
      </c>
      <c r="E267" s="0" t="s">
        <v>659</v>
      </c>
      <c r="F267" s="160" t="n">
        <f aca="false">'COG-M'!P120</f>
        <v>0</v>
      </c>
    </row>
    <row r="268" customFormat="false" ht="15" hidden="false" customHeight="false" outlineLevel="0" collapsed="false">
      <c r="A268" s="0" t="n">
        <v>115514</v>
      </c>
      <c r="B268" s="126" t="s">
        <v>1062</v>
      </c>
      <c r="C268" s="0" t="n">
        <v>155</v>
      </c>
      <c r="D268" s="159" t="n">
        <v>14</v>
      </c>
      <c r="F268" s="160" t="n">
        <f aca="false">'COG-M'!P121</f>
        <v>0</v>
      </c>
    </row>
    <row r="269" customFormat="false" ht="15" hidden="false" customHeight="false" outlineLevel="0" collapsed="false">
      <c r="A269" s="0" t="n">
        <v>115515</v>
      </c>
      <c r="B269" s="126" t="s">
        <v>1062</v>
      </c>
      <c r="C269" s="0" t="n">
        <v>155</v>
      </c>
      <c r="D269" s="159" t="n">
        <v>15</v>
      </c>
      <c r="F269" s="160" t="n">
        <f aca="false">'COG-M'!P122</f>
        <v>0</v>
      </c>
    </row>
    <row r="270" customFormat="false" ht="15" hidden="false" customHeight="false" outlineLevel="0" collapsed="false">
      <c r="A270" s="0" t="n">
        <v>115516</v>
      </c>
      <c r="B270" s="126" t="s">
        <v>1062</v>
      </c>
      <c r="C270" s="0" t="n">
        <v>155</v>
      </c>
      <c r="D270" s="159" t="n">
        <v>16</v>
      </c>
      <c r="F270" s="160" t="n">
        <f aca="false">'COG-M'!P123</f>
        <v>0</v>
      </c>
    </row>
    <row r="271" customFormat="false" ht="15" hidden="false" customHeight="false" outlineLevel="0" collapsed="false">
      <c r="A271" s="0" t="n">
        <v>115517</v>
      </c>
      <c r="B271" s="126" t="s">
        <v>1062</v>
      </c>
      <c r="C271" s="0" t="n">
        <v>155</v>
      </c>
      <c r="D271" s="159" t="n">
        <v>17</v>
      </c>
      <c r="F271" s="160" t="n">
        <f aca="false">'COG-M'!P124</f>
        <v>0</v>
      </c>
    </row>
    <row r="272" customFormat="false" ht="15" hidden="false" customHeight="false" outlineLevel="0" collapsed="false">
      <c r="A272" s="0" t="n">
        <v>115911</v>
      </c>
      <c r="B272" s="126" t="s">
        <v>1062</v>
      </c>
      <c r="C272" s="0" t="n">
        <v>159</v>
      </c>
      <c r="D272" s="159" t="n">
        <v>11</v>
      </c>
      <c r="E272" s="0" t="s">
        <v>660</v>
      </c>
      <c r="F272" s="160" t="n">
        <f aca="false">'COG-M'!P125</f>
        <v>0</v>
      </c>
    </row>
    <row r="273" customFormat="false" ht="15" hidden="false" customHeight="false" outlineLevel="0" collapsed="false">
      <c r="A273" s="0" t="n">
        <v>115914</v>
      </c>
      <c r="B273" s="126" t="s">
        <v>1062</v>
      </c>
      <c r="C273" s="0" t="n">
        <v>159</v>
      </c>
      <c r="D273" s="159" t="n">
        <v>14</v>
      </c>
      <c r="F273" s="160" t="n">
        <f aca="false">'COG-M'!P126</f>
        <v>0</v>
      </c>
    </row>
    <row r="274" customFormat="false" ht="15" hidden="false" customHeight="false" outlineLevel="0" collapsed="false">
      <c r="A274" s="0" t="n">
        <v>115915</v>
      </c>
      <c r="B274" s="126" t="s">
        <v>1062</v>
      </c>
      <c r="C274" s="0" t="n">
        <v>159</v>
      </c>
      <c r="D274" s="159" t="n">
        <v>15</v>
      </c>
      <c r="F274" s="160" t="n">
        <f aca="false">'COG-M'!P127</f>
        <v>0</v>
      </c>
    </row>
    <row r="275" customFormat="false" ht="15" hidden="false" customHeight="false" outlineLevel="0" collapsed="false">
      <c r="A275" s="0" t="n">
        <v>115916</v>
      </c>
      <c r="B275" s="126" t="s">
        <v>1062</v>
      </c>
      <c r="C275" s="0" t="n">
        <v>159</v>
      </c>
      <c r="D275" s="159" t="n">
        <v>16</v>
      </c>
      <c r="F275" s="160" t="n">
        <f aca="false">'COG-M'!P128</f>
        <v>0</v>
      </c>
    </row>
    <row r="276" customFormat="false" ht="15" hidden="false" customHeight="false" outlineLevel="0" collapsed="false">
      <c r="A276" s="0" t="n">
        <v>115917</v>
      </c>
      <c r="B276" s="126" t="s">
        <v>1062</v>
      </c>
      <c r="C276" s="0" t="n">
        <v>159</v>
      </c>
      <c r="D276" s="159" t="n">
        <v>17</v>
      </c>
      <c r="F276" s="160" t="n">
        <f aca="false">'COG-M'!P129</f>
        <v>0</v>
      </c>
    </row>
    <row r="277" customFormat="false" ht="15" hidden="false" customHeight="false" outlineLevel="0" collapsed="false">
      <c r="A277" s="0" t="n">
        <v>160000</v>
      </c>
      <c r="B277" s="126" t="s">
        <v>1062</v>
      </c>
      <c r="C277" s="0" t="n">
        <v>1600</v>
      </c>
      <c r="D277" s="159" t="n">
        <v>0</v>
      </c>
      <c r="E277" s="0" t="s">
        <v>661</v>
      </c>
      <c r="F277" s="160" t="n">
        <f aca="false">'COG-M'!P130</f>
        <v>0</v>
      </c>
    </row>
    <row r="278" customFormat="false" ht="15" hidden="false" customHeight="false" outlineLevel="0" collapsed="false">
      <c r="A278" s="0" t="n">
        <v>116111</v>
      </c>
      <c r="B278" s="126" t="s">
        <v>1062</v>
      </c>
      <c r="C278" s="0" t="n">
        <v>161</v>
      </c>
      <c r="D278" s="159" t="n">
        <v>11</v>
      </c>
      <c r="E278" s="0" t="s">
        <v>662</v>
      </c>
      <c r="F278" s="160" t="n">
        <f aca="false">'COG-M'!P131</f>
        <v>0</v>
      </c>
    </row>
    <row r="279" customFormat="false" ht="15" hidden="false" customHeight="false" outlineLevel="0" collapsed="false">
      <c r="A279" s="0" t="n">
        <v>116114</v>
      </c>
      <c r="B279" s="126" t="s">
        <v>1062</v>
      </c>
      <c r="C279" s="0" t="n">
        <v>161</v>
      </c>
      <c r="D279" s="159" t="n">
        <v>14</v>
      </c>
      <c r="F279" s="160" t="n">
        <f aca="false">'COG-M'!P132</f>
        <v>0</v>
      </c>
    </row>
    <row r="280" customFormat="false" ht="15" hidden="false" customHeight="false" outlineLevel="0" collapsed="false">
      <c r="A280" s="0" t="n">
        <v>116115</v>
      </c>
      <c r="B280" s="126" t="s">
        <v>1062</v>
      </c>
      <c r="C280" s="0" t="n">
        <v>161</v>
      </c>
      <c r="D280" s="159" t="n">
        <v>15</v>
      </c>
      <c r="F280" s="160" t="n">
        <f aca="false">'COG-M'!P133</f>
        <v>0</v>
      </c>
    </row>
    <row r="281" customFormat="false" ht="15" hidden="false" customHeight="false" outlineLevel="0" collapsed="false">
      <c r="A281" s="0" t="n">
        <v>116116</v>
      </c>
      <c r="B281" s="126" t="s">
        <v>1062</v>
      </c>
      <c r="C281" s="0" t="n">
        <v>161</v>
      </c>
      <c r="D281" s="159" t="n">
        <v>16</v>
      </c>
      <c r="F281" s="160" t="n">
        <f aca="false">'COG-M'!P134</f>
        <v>0</v>
      </c>
    </row>
    <row r="282" customFormat="false" ht="15" hidden="false" customHeight="false" outlineLevel="0" collapsed="false">
      <c r="A282" s="0" t="n">
        <v>116117</v>
      </c>
      <c r="B282" s="126" t="s">
        <v>1062</v>
      </c>
      <c r="C282" s="0" t="n">
        <v>161</v>
      </c>
      <c r="D282" s="159" t="n">
        <v>17</v>
      </c>
      <c r="F282" s="160" t="n">
        <f aca="false">'COG-M'!P135</f>
        <v>0</v>
      </c>
    </row>
    <row r="283" customFormat="false" ht="15" hidden="false" customHeight="false" outlineLevel="0" collapsed="false">
      <c r="A283" s="0" t="n">
        <v>116125</v>
      </c>
      <c r="B283" s="126" t="s">
        <v>1062</v>
      </c>
      <c r="C283" s="0" t="n">
        <v>161</v>
      </c>
      <c r="D283" s="159" t="n">
        <v>25</v>
      </c>
      <c r="F283" s="160" t="n">
        <f aca="false">'COG-M'!P136</f>
        <v>0</v>
      </c>
    </row>
    <row r="284" customFormat="false" ht="15" hidden="false" customHeight="false" outlineLevel="0" collapsed="false">
      <c r="A284" s="0" t="n">
        <v>170000</v>
      </c>
      <c r="B284" s="126" t="s">
        <v>1062</v>
      </c>
      <c r="C284" s="0" t="n">
        <v>1700</v>
      </c>
      <c r="D284" s="159" t="n">
        <v>0</v>
      </c>
      <c r="E284" s="0" t="s">
        <v>663</v>
      </c>
      <c r="F284" s="160" t="n">
        <f aca="false">'COG-M'!P137</f>
        <v>0</v>
      </c>
    </row>
    <row r="285" customFormat="false" ht="15" hidden="false" customHeight="false" outlineLevel="0" collapsed="false">
      <c r="A285" s="0" t="n">
        <v>117111</v>
      </c>
      <c r="B285" s="126" t="s">
        <v>1062</v>
      </c>
      <c r="C285" s="0" t="n">
        <v>171</v>
      </c>
      <c r="D285" s="159" t="n">
        <v>11</v>
      </c>
      <c r="E285" s="0" t="s">
        <v>664</v>
      </c>
      <c r="F285" s="160" t="n">
        <f aca="false">'COG-M'!P138</f>
        <v>0</v>
      </c>
    </row>
    <row r="286" customFormat="false" ht="15" hidden="false" customHeight="false" outlineLevel="0" collapsed="false">
      <c r="A286" s="0" t="n">
        <v>117114</v>
      </c>
      <c r="B286" s="126" t="s">
        <v>1062</v>
      </c>
      <c r="C286" s="0" t="n">
        <v>171</v>
      </c>
      <c r="D286" s="159" t="n">
        <v>14</v>
      </c>
      <c r="F286" s="160" t="n">
        <f aca="false">'COG-M'!P139</f>
        <v>0</v>
      </c>
    </row>
    <row r="287" customFormat="false" ht="15" hidden="false" customHeight="false" outlineLevel="0" collapsed="false">
      <c r="A287" s="0" t="n">
        <v>117115</v>
      </c>
      <c r="B287" s="126" t="s">
        <v>1062</v>
      </c>
      <c r="C287" s="0" t="n">
        <v>171</v>
      </c>
      <c r="D287" s="159" t="n">
        <v>15</v>
      </c>
      <c r="F287" s="160" t="n">
        <f aca="false">'COG-M'!P140</f>
        <v>0</v>
      </c>
    </row>
    <row r="288" customFormat="false" ht="15" hidden="false" customHeight="false" outlineLevel="0" collapsed="false">
      <c r="A288" s="0" t="n">
        <v>117116</v>
      </c>
      <c r="B288" s="126" t="s">
        <v>1062</v>
      </c>
      <c r="C288" s="0" t="n">
        <v>171</v>
      </c>
      <c r="D288" s="159" t="n">
        <v>16</v>
      </c>
      <c r="F288" s="160" t="n">
        <f aca="false">'COG-M'!P141</f>
        <v>0</v>
      </c>
    </row>
    <row r="289" customFormat="false" ht="15" hidden="false" customHeight="false" outlineLevel="0" collapsed="false">
      <c r="A289" s="0" t="n">
        <v>117117</v>
      </c>
      <c r="B289" s="126" t="s">
        <v>1062</v>
      </c>
      <c r="C289" s="0" t="n">
        <v>171</v>
      </c>
      <c r="D289" s="159" t="n">
        <v>17</v>
      </c>
      <c r="F289" s="160" t="n">
        <f aca="false">'COG-M'!P142</f>
        <v>0</v>
      </c>
    </row>
    <row r="290" customFormat="false" ht="15" hidden="false" customHeight="false" outlineLevel="0" collapsed="false">
      <c r="A290" s="0" t="n">
        <v>117211</v>
      </c>
      <c r="B290" s="126" t="s">
        <v>1062</v>
      </c>
      <c r="C290" s="0" t="n">
        <v>172</v>
      </c>
      <c r="D290" s="159" t="n">
        <v>11</v>
      </c>
      <c r="E290" s="0" t="s">
        <v>665</v>
      </c>
      <c r="F290" s="160" t="n">
        <f aca="false">'COG-M'!P143</f>
        <v>0</v>
      </c>
    </row>
    <row r="291" customFormat="false" ht="15" hidden="false" customHeight="false" outlineLevel="0" collapsed="false">
      <c r="A291" s="0" t="n">
        <v>117214</v>
      </c>
      <c r="B291" s="126" t="s">
        <v>1062</v>
      </c>
      <c r="C291" s="0" t="n">
        <v>172</v>
      </c>
      <c r="D291" s="159" t="n">
        <v>14</v>
      </c>
      <c r="F291" s="160" t="n">
        <f aca="false">'COG-M'!P144</f>
        <v>0</v>
      </c>
    </row>
    <row r="292" customFormat="false" ht="15" hidden="false" customHeight="false" outlineLevel="0" collapsed="false">
      <c r="A292" s="0" t="n">
        <v>117215</v>
      </c>
      <c r="B292" s="126" t="s">
        <v>1062</v>
      </c>
      <c r="C292" s="0" t="n">
        <v>172</v>
      </c>
      <c r="D292" s="159" t="n">
        <v>15</v>
      </c>
      <c r="F292" s="160" t="n">
        <f aca="false">'COG-M'!P145</f>
        <v>0</v>
      </c>
    </row>
    <row r="293" customFormat="false" ht="15" hidden="false" customHeight="false" outlineLevel="0" collapsed="false">
      <c r="A293" s="0" t="n">
        <v>117216</v>
      </c>
      <c r="B293" s="126" t="s">
        <v>1062</v>
      </c>
      <c r="C293" s="0" t="n">
        <v>172</v>
      </c>
      <c r="D293" s="159" t="n">
        <v>16</v>
      </c>
      <c r="F293" s="160" t="n">
        <f aca="false">'COG-M'!P146</f>
        <v>0</v>
      </c>
    </row>
    <row r="294" customFormat="false" ht="15" hidden="false" customHeight="false" outlineLevel="0" collapsed="false">
      <c r="A294" s="0" t="n">
        <v>117217</v>
      </c>
      <c r="B294" s="126" t="s">
        <v>1062</v>
      </c>
      <c r="C294" s="0" t="n">
        <v>172</v>
      </c>
      <c r="D294" s="159" t="n">
        <v>17</v>
      </c>
      <c r="F294" s="160" t="n">
        <f aca="false">'COG-M'!P147</f>
        <v>0</v>
      </c>
    </row>
    <row r="295" customFormat="false" ht="15" hidden="false" customHeight="false" outlineLevel="0" collapsed="false">
      <c r="A295" s="0" t="n">
        <v>200000</v>
      </c>
      <c r="B295" s="126" t="s">
        <v>1062</v>
      </c>
      <c r="C295" s="0" t="n">
        <v>2000</v>
      </c>
      <c r="D295" s="159" t="n">
        <v>0</v>
      </c>
      <c r="E295" s="0" t="s">
        <v>666</v>
      </c>
      <c r="F295" s="160" t="n">
        <f aca="false">'COG-M'!P148</f>
        <v>339095</v>
      </c>
    </row>
    <row r="296" customFormat="false" ht="15" hidden="false" customHeight="false" outlineLevel="0" collapsed="false">
      <c r="A296" s="0" t="n">
        <v>210000</v>
      </c>
      <c r="B296" s="126" t="s">
        <v>1062</v>
      </c>
      <c r="C296" s="0" t="n">
        <v>2100</v>
      </c>
      <c r="D296" s="159" t="n">
        <v>0</v>
      </c>
      <c r="E296" s="0" t="s">
        <v>667</v>
      </c>
      <c r="F296" s="160" t="n">
        <f aca="false">'COG-M'!P149</f>
        <v>87000</v>
      </c>
    </row>
    <row r="297" customFormat="false" ht="15" hidden="false" customHeight="false" outlineLevel="0" collapsed="false">
      <c r="A297" s="0" t="n">
        <v>221111</v>
      </c>
      <c r="B297" s="126" t="s">
        <v>1062</v>
      </c>
      <c r="C297" s="0" t="n">
        <v>211</v>
      </c>
      <c r="D297" s="159" t="n">
        <v>11</v>
      </c>
      <c r="E297" s="0" t="s">
        <v>668</v>
      </c>
      <c r="F297" s="160" t="n">
        <f aca="false">'COG-M'!P150</f>
        <v>42000</v>
      </c>
    </row>
    <row r="298" customFormat="false" ht="15" hidden="false" customHeight="false" outlineLevel="0" collapsed="false">
      <c r="A298" s="0" t="n">
        <v>221114</v>
      </c>
      <c r="B298" s="126" t="s">
        <v>1062</v>
      </c>
      <c r="C298" s="0" t="n">
        <v>211</v>
      </c>
      <c r="D298" s="159" t="n">
        <v>14</v>
      </c>
      <c r="F298" s="160" t="n">
        <f aca="false">'COG-M'!P151</f>
        <v>0</v>
      </c>
    </row>
    <row r="299" customFormat="false" ht="15" hidden="false" customHeight="false" outlineLevel="0" collapsed="false">
      <c r="A299" s="0" t="n">
        <v>221115</v>
      </c>
      <c r="B299" s="126" t="s">
        <v>1062</v>
      </c>
      <c r="C299" s="0" t="n">
        <v>211</v>
      </c>
      <c r="D299" s="159" t="n">
        <v>15</v>
      </c>
      <c r="F299" s="160" t="n">
        <f aca="false">'COG-M'!P152</f>
        <v>0</v>
      </c>
    </row>
    <row r="300" customFormat="false" ht="15" hidden="false" customHeight="false" outlineLevel="0" collapsed="false">
      <c r="A300" s="0" t="n">
        <v>221116</v>
      </c>
      <c r="B300" s="126" t="s">
        <v>1062</v>
      </c>
      <c r="C300" s="0" t="n">
        <v>211</v>
      </c>
      <c r="D300" s="159" t="n">
        <v>16</v>
      </c>
      <c r="F300" s="160" t="n">
        <f aca="false">'COG-M'!P153</f>
        <v>0</v>
      </c>
    </row>
    <row r="301" customFormat="false" ht="15" hidden="false" customHeight="false" outlineLevel="0" collapsed="false">
      <c r="A301" s="0" t="n">
        <v>221117</v>
      </c>
      <c r="B301" s="126" t="s">
        <v>1062</v>
      </c>
      <c r="C301" s="0" t="n">
        <v>211</v>
      </c>
      <c r="D301" s="159" t="n">
        <v>17</v>
      </c>
      <c r="F301" s="160" t="n">
        <f aca="false">'COG-M'!P154</f>
        <v>0</v>
      </c>
    </row>
    <row r="302" customFormat="false" ht="15" hidden="false" customHeight="false" outlineLevel="0" collapsed="false">
      <c r="A302" s="0" t="n">
        <v>221211</v>
      </c>
      <c r="B302" s="126" t="s">
        <v>1062</v>
      </c>
      <c r="C302" s="0" t="n">
        <v>212</v>
      </c>
      <c r="D302" s="159" t="n">
        <v>11</v>
      </c>
      <c r="E302" s="0" t="s">
        <v>669</v>
      </c>
      <c r="F302" s="160" t="n">
        <f aca="false">'COG-M'!P155</f>
        <v>11400</v>
      </c>
    </row>
    <row r="303" customFormat="false" ht="15" hidden="false" customHeight="false" outlineLevel="0" collapsed="false">
      <c r="A303" s="0" t="n">
        <v>221214</v>
      </c>
      <c r="B303" s="126" t="s">
        <v>1062</v>
      </c>
      <c r="C303" s="0" t="n">
        <v>212</v>
      </c>
      <c r="D303" s="159" t="n">
        <v>14</v>
      </c>
      <c r="F303" s="160" t="n">
        <f aca="false">'COG-M'!P156</f>
        <v>0</v>
      </c>
    </row>
    <row r="304" customFormat="false" ht="15" hidden="false" customHeight="false" outlineLevel="0" collapsed="false">
      <c r="A304" s="0" t="n">
        <v>221215</v>
      </c>
      <c r="B304" s="126" t="s">
        <v>1062</v>
      </c>
      <c r="C304" s="0" t="n">
        <v>212</v>
      </c>
      <c r="D304" s="159" t="n">
        <v>15</v>
      </c>
      <c r="F304" s="160" t="n">
        <f aca="false">'COG-M'!P157</f>
        <v>0</v>
      </c>
    </row>
    <row r="305" customFormat="false" ht="15" hidden="false" customHeight="false" outlineLevel="0" collapsed="false">
      <c r="A305" s="0" t="n">
        <v>221216</v>
      </c>
      <c r="B305" s="126" t="s">
        <v>1062</v>
      </c>
      <c r="C305" s="0" t="n">
        <v>212</v>
      </c>
      <c r="D305" s="159" t="n">
        <v>16</v>
      </c>
      <c r="F305" s="160" t="n">
        <f aca="false">'COG-M'!P158</f>
        <v>0</v>
      </c>
    </row>
    <row r="306" customFormat="false" ht="15" hidden="false" customHeight="false" outlineLevel="0" collapsed="false">
      <c r="A306" s="0" t="n">
        <v>221217</v>
      </c>
      <c r="B306" s="126" t="s">
        <v>1062</v>
      </c>
      <c r="C306" s="0" t="n">
        <v>212</v>
      </c>
      <c r="D306" s="159" t="n">
        <v>17</v>
      </c>
      <c r="F306" s="160" t="n">
        <f aca="false">'COG-M'!P159</f>
        <v>0</v>
      </c>
    </row>
    <row r="307" customFormat="false" ht="15" hidden="false" customHeight="false" outlineLevel="0" collapsed="false">
      <c r="A307" s="0" t="n">
        <v>221311</v>
      </c>
      <c r="B307" s="126" t="s">
        <v>1062</v>
      </c>
      <c r="C307" s="0" t="n">
        <v>213</v>
      </c>
      <c r="D307" s="159" t="n">
        <v>11</v>
      </c>
      <c r="E307" s="0" t="s">
        <v>670</v>
      </c>
      <c r="F307" s="160" t="n">
        <f aca="false">'COG-M'!P160</f>
        <v>0</v>
      </c>
    </row>
    <row r="308" customFormat="false" ht="15" hidden="false" customHeight="false" outlineLevel="0" collapsed="false">
      <c r="A308" s="0" t="n">
        <v>221314</v>
      </c>
      <c r="B308" s="126" t="s">
        <v>1062</v>
      </c>
      <c r="C308" s="0" t="n">
        <v>213</v>
      </c>
      <c r="D308" s="159" t="n">
        <v>14</v>
      </c>
      <c r="F308" s="160" t="n">
        <f aca="false">'COG-M'!P161</f>
        <v>0</v>
      </c>
    </row>
    <row r="309" customFormat="false" ht="15" hidden="false" customHeight="false" outlineLevel="0" collapsed="false">
      <c r="A309" s="0" t="n">
        <v>221315</v>
      </c>
      <c r="B309" s="126" t="s">
        <v>1062</v>
      </c>
      <c r="C309" s="0" t="n">
        <v>213</v>
      </c>
      <c r="D309" s="159" t="n">
        <v>15</v>
      </c>
      <c r="F309" s="160" t="n">
        <f aca="false">'COG-M'!P162</f>
        <v>0</v>
      </c>
    </row>
    <row r="310" customFormat="false" ht="15" hidden="false" customHeight="false" outlineLevel="0" collapsed="false">
      <c r="A310" s="0" t="n">
        <v>221316</v>
      </c>
      <c r="B310" s="126" t="s">
        <v>1062</v>
      </c>
      <c r="C310" s="0" t="n">
        <v>213</v>
      </c>
      <c r="D310" s="159" t="n">
        <v>16</v>
      </c>
      <c r="F310" s="160" t="n">
        <f aca="false">'COG-M'!P163</f>
        <v>0</v>
      </c>
    </row>
    <row r="311" customFormat="false" ht="15" hidden="false" customHeight="false" outlineLevel="0" collapsed="false">
      <c r="A311" s="0" t="n">
        <v>221317</v>
      </c>
      <c r="B311" s="126" t="s">
        <v>1062</v>
      </c>
      <c r="C311" s="0" t="n">
        <v>213</v>
      </c>
      <c r="D311" s="159" t="n">
        <v>17</v>
      </c>
      <c r="F311" s="160" t="n">
        <f aca="false">'COG-M'!P164</f>
        <v>0</v>
      </c>
    </row>
    <row r="312" customFormat="false" ht="15" hidden="false" customHeight="false" outlineLevel="0" collapsed="false">
      <c r="A312" s="0" t="n">
        <v>221411</v>
      </c>
      <c r="B312" s="126" t="s">
        <v>1062</v>
      </c>
      <c r="C312" s="0" t="n">
        <v>214</v>
      </c>
      <c r="D312" s="159" t="n">
        <v>11</v>
      </c>
      <c r="E312" s="0" t="s">
        <v>671</v>
      </c>
      <c r="F312" s="160" t="n">
        <f aca="false">'COG-M'!P165</f>
        <v>0</v>
      </c>
    </row>
    <row r="313" customFormat="false" ht="15" hidden="false" customHeight="false" outlineLevel="0" collapsed="false">
      <c r="A313" s="0" t="n">
        <v>221414</v>
      </c>
      <c r="B313" s="126" t="s">
        <v>1062</v>
      </c>
      <c r="C313" s="0" t="n">
        <v>214</v>
      </c>
      <c r="D313" s="159" t="n">
        <v>14</v>
      </c>
      <c r="F313" s="160" t="n">
        <f aca="false">'COG-M'!P166</f>
        <v>0</v>
      </c>
    </row>
    <row r="314" customFormat="false" ht="15" hidden="false" customHeight="false" outlineLevel="0" collapsed="false">
      <c r="A314" s="0" t="n">
        <v>221415</v>
      </c>
      <c r="B314" s="126" t="s">
        <v>1062</v>
      </c>
      <c r="C314" s="0" t="n">
        <v>214</v>
      </c>
      <c r="D314" s="159" t="n">
        <v>15</v>
      </c>
      <c r="F314" s="160" t="n">
        <f aca="false">'COG-M'!P167</f>
        <v>0</v>
      </c>
    </row>
    <row r="315" customFormat="false" ht="15" hidden="false" customHeight="false" outlineLevel="0" collapsed="false">
      <c r="A315" s="0" t="n">
        <v>221416</v>
      </c>
      <c r="B315" s="126" t="s">
        <v>1062</v>
      </c>
      <c r="C315" s="0" t="n">
        <v>214</v>
      </c>
      <c r="D315" s="159" t="n">
        <v>16</v>
      </c>
      <c r="F315" s="160" t="n">
        <f aca="false">'COG-M'!P168</f>
        <v>0</v>
      </c>
    </row>
    <row r="316" customFormat="false" ht="15" hidden="false" customHeight="false" outlineLevel="0" collapsed="false">
      <c r="A316" s="0" t="n">
        <v>221417</v>
      </c>
      <c r="B316" s="126" t="s">
        <v>1062</v>
      </c>
      <c r="C316" s="0" t="n">
        <v>214</v>
      </c>
      <c r="D316" s="159" t="n">
        <v>17</v>
      </c>
      <c r="F316" s="160" t="n">
        <f aca="false">'COG-M'!P169</f>
        <v>0</v>
      </c>
    </row>
    <row r="317" customFormat="false" ht="15" hidden="false" customHeight="false" outlineLevel="0" collapsed="false">
      <c r="A317" s="0" t="n">
        <v>221511</v>
      </c>
      <c r="B317" s="126" t="s">
        <v>1062</v>
      </c>
      <c r="C317" s="0" t="n">
        <v>215</v>
      </c>
      <c r="D317" s="159" t="n">
        <v>11</v>
      </c>
      <c r="E317" s="0" t="s">
        <v>672</v>
      </c>
      <c r="F317" s="160" t="n">
        <f aca="false">'COG-M'!P170</f>
        <v>3600</v>
      </c>
    </row>
    <row r="318" customFormat="false" ht="15" hidden="false" customHeight="false" outlineLevel="0" collapsed="false">
      <c r="A318" s="0" t="n">
        <v>221514</v>
      </c>
      <c r="B318" s="126" t="s">
        <v>1062</v>
      </c>
      <c r="C318" s="0" t="n">
        <v>215</v>
      </c>
      <c r="D318" s="159" t="n">
        <v>14</v>
      </c>
      <c r="F318" s="160" t="n">
        <f aca="false">'COG-M'!P171</f>
        <v>0</v>
      </c>
    </row>
    <row r="319" customFormat="false" ht="15" hidden="false" customHeight="false" outlineLevel="0" collapsed="false">
      <c r="A319" s="0" t="n">
        <v>221515</v>
      </c>
      <c r="B319" s="126" t="s">
        <v>1062</v>
      </c>
      <c r="C319" s="0" t="n">
        <v>215</v>
      </c>
      <c r="D319" s="159" t="n">
        <v>15</v>
      </c>
      <c r="F319" s="160" t="n">
        <f aca="false">'COG-M'!P172</f>
        <v>0</v>
      </c>
    </row>
    <row r="320" customFormat="false" ht="15" hidden="false" customHeight="false" outlineLevel="0" collapsed="false">
      <c r="A320" s="0" t="n">
        <v>221516</v>
      </c>
      <c r="B320" s="126" t="s">
        <v>1062</v>
      </c>
      <c r="C320" s="0" t="n">
        <v>215</v>
      </c>
      <c r="D320" s="159" t="n">
        <v>16</v>
      </c>
      <c r="F320" s="160" t="n">
        <f aca="false">'COG-M'!P173</f>
        <v>0</v>
      </c>
    </row>
    <row r="321" customFormat="false" ht="15" hidden="false" customHeight="false" outlineLevel="0" collapsed="false">
      <c r="A321" s="0" t="n">
        <v>221517</v>
      </c>
      <c r="B321" s="126" t="s">
        <v>1062</v>
      </c>
      <c r="C321" s="0" t="n">
        <v>215</v>
      </c>
      <c r="D321" s="159" t="n">
        <v>17</v>
      </c>
      <c r="F321" s="160" t="n">
        <f aca="false">'COG-M'!P174</f>
        <v>0</v>
      </c>
    </row>
    <row r="322" customFormat="false" ht="15" hidden="false" customHeight="false" outlineLevel="0" collapsed="false">
      <c r="A322" s="0" t="n">
        <v>221611</v>
      </c>
      <c r="B322" s="126" t="s">
        <v>1062</v>
      </c>
      <c r="C322" s="0" t="n">
        <v>216</v>
      </c>
      <c r="D322" s="159" t="n">
        <v>11</v>
      </c>
      <c r="E322" s="0" t="s">
        <v>673</v>
      </c>
      <c r="F322" s="160" t="n">
        <f aca="false">'COG-M'!P175</f>
        <v>14400</v>
      </c>
    </row>
    <row r="323" customFormat="false" ht="15" hidden="false" customHeight="false" outlineLevel="0" collapsed="false">
      <c r="A323" s="0" t="n">
        <v>221614</v>
      </c>
      <c r="B323" s="126" t="s">
        <v>1062</v>
      </c>
      <c r="C323" s="0" t="n">
        <v>216</v>
      </c>
      <c r="D323" s="159" t="n">
        <v>14</v>
      </c>
      <c r="F323" s="160" t="n">
        <f aca="false">'COG-M'!P176</f>
        <v>0</v>
      </c>
    </row>
    <row r="324" customFormat="false" ht="15" hidden="false" customHeight="false" outlineLevel="0" collapsed="false">
      <c r="A324" s="0" t="n">
        <v>221615</v>
      </c>
      <c r="B324" s="126" t="s">
        <v>1062</v>
      </c>
      <c r="C324" s="0" t="n">
        <v>216</v>
      </c>
      <c r="D324" s="159" t="n">
        <v>15</v>
      </c>
      <c r="F324" s="160" t="n">
        <f aca="false">'COG-M'!P177</f>
        <v>0</v>
      </c>
    </row>
    <row r="325" customFormat="false" ht="15" hidden="false" customHeight="false" outlineLevel="0" collapsed="false">
      <c r="A325" s="0" t="n">
        <v>221616</v>
      </c>
      <c r="B325" s="126" t="s">
        <v>1062</v>
      </c>
      <c r="C325" s="0" t="n">
        <v>216</v>
      </c>
      <c r="D325" s="159" t="n">
        <v>16</v>
      </c>
      <c r="F325" s="160" t="n">
        <f aca="false">'COG-M'!P178</f>
        <v>0</v>
      </c>
    </row>
    <row r="326" customFormat="false" ht="15" hidden="false" customHeight="false" outlineLevel="0" collapsed="false">
      <c r="A326" s="0" t="n">
        <v>221617</v>
      </c>
      <c r="B326" s="126" t="s">
        <v>1062</v>
      </c>
      <c r="C326" s="0" t="n">
        <v>216</v>
      </c>
      <c r="D326" s="159" t="n">
        <v>17</v>
      </c>
      <c r="F326" s="160" t="n">
        <f aca="false">'COG-M'!P179</f>
        <v>0</v>
      </c>
    </row>
    <row r="327" customFormat="false" ht="15" hidden="false" customHeight="false" outlineLevel="0" collapsed="false">
      <c r="A327" s="0" t="n">
        <v>221711</v>
      </c>
      <c r="B327" s="126" t="s">
        <v>1062</v>
      </c>
      <c r="C327" s="0" t="n">
        <v>217</v>
      </c>
      <c r="D327" s="159" t="n">
        <v>11</v>
      </c>
      <c r="E327" s="0" t="s">
        <v>674</v>
      </c>
      <c r="F327" s="160" t="n">
        <f aca="false">'COG-M'!P180</f>
        <v>11400</v>
      </c>
    </row>
    <row r="328" customFormat="false" ht="15" hidden="false" customHeight="false" outlineLevel="0" collapsed="false">
      <c r="A328" s="0" t="n">
        <v>221714</v>
      </c>
      <c r="B328" s="126" t="s">
        <v>1062</v>
      </c>
      <c r="C328" s="0" t="n">
        <v>217</v>
      </c>
      <c r="D328" s="159" t="n">
        <v>14</v>
      </c>
      <c r="F328" s="160" t="n">
        <f aca="false">'COG-M'!P181</f>
        <v>0</v>
      </c>
    </row>
    <row r="329" customFormat="false" ht="15" hidden="false" customHeight="false" outlineLevel="0" collapsed="false">
      <c r="A329" s="0" t="n">
        <v>221715</v>
      </c>
      <c r="B329" s="126" t="s">
        <v>1062</v>
      </c>
      <c r="C329" s="0" t="n">
        <v>217</v>
      </c>
      <c r="D329" s="159" t="n">
        <v>15</v>
      </c>
      <c r="F329" s="160" t="n">
        <f aca="false">'COG-M'!P182</f>
        <v>0</v>
      </c>
    </row>
    <row r="330" customFormat="false" ht="15" hidden="false" customHeight="false" outlineLevel="0" collapsed="false">
      <c r="A330" s="0" t="n">
        <v>221716</v>
      </c>
      <c r="B330" s="126" t="s">
        <v>1062</v>
      </c>
      <c r="C330" s="0" t="n">
        <v>217</v>
      </c>
      <c r="D330" s="159" t="n">
        <v>16</v>
      </c>
      <c r="F330" s="160" t="n">
        <f aca="false">'COG-M'!P183</f>
        <v>0</v>
      </c>
    </row>
    <row r="331" customFormat="false" ht="15" hidden="false" customHeight="false" outlineLevel="0" collapsed="false">
      <c r="A331" s="0" t="n">
        <v>221717</v>
      </c>
      <c r="B331" s="126" t="s">
        <v>1062</v>
      </c>
      <c r="C331" s="0" t="n">
        <v>217</v>
      </c>
      <c r="D331" s="159" t="n">
        <v>17</v>
      </c>
      <c r="F331" s="160" t="n">
        <f aca="false">'COG-M'!P184</f>
        <v>0</v>
      </c>
    </row>
    <row r="332" customFormat="false" ht="15" hidden="false" customHeight="false" outlineLevel="0" collapsed="false">
      <c r="A332" s="0" t="n">
        <v>221811</v>
      </c>
      <c r="B332" s="126" t="s">
        <v>1062</v>
      </c>
      <c r="C332" s="0" t="n">
        <v>218</v>
      </c>
      <c r="D332" s="159" t="n">
        <v>11</v>
      </c>
      <c r="E332" s="0" t="s">
        <v>675</v>
      </c>
      <c r="F332" s="160" t="n">
        <f aca="false">'COG-M'!P185</f>
        <v>4200</v>
      </c>
    </row>
    <row r="333" customFormat="false" ht="15" hidden="false" customHeight="false" outlineLevel="0" collapsed="false">
      <c r="A333" s="0" t="n">
        <v>221814</v>
      </c>
      <c r="B333" s="126" t="s">
        <v>1062</v>
      </c>
      <c r="C333" s="0" t="n">
        <v>218</v>
      </c>
      <c r="D333" s="159" t="n">
        <v>14</v>
      </c>
      <c r="F333" s="160" t="n">
        <f aca="false">'COG-M'!P186</f>
        <v>0</v>
      </c>
    </row>
    <row r="334" customFormat="false" ht="15" hidden="false" customHeight="false" outlineLevel="0" collapsed="false">
      <c r="A334" s="0" t="n">
        <v>221815</v>
      </c>
      <c r="B334" s="126" t="s">
        <v>1062</v>
      </c>
      <c r="C334" s="0" t="n">
        <v>218</v>
      </c>
      <c r="D334" s="159" t="n">
        <v>15</v>
      </c>
      <c r="F334" s="160" t="n">
        <f aca="false">'COG-M'!P187</f>
        <v>0</v>
      </c>
    </row>
    <row r="335" customFormat="false" ht="15" hidden="false" customHeight="false" outlineLevel="0" collapsed="false">
      <c r="A335" s="0" t="n">
        <v>221816</v>
      </c>
      <c r="B335" s="126" t="s">
        <v>1062</v>
      </c>
      <c r="C335" s="0" t="n">
        <v>218</v>
      </c>
      <c r="D335" s="159" t="n">
        <v>16</v>
      </c>
      <c r="F335" s="160" t="n">
        <f aca="false">'COG-M'!P188</f>
        <v>0</v>
      </c>
    </row>
    <row r="336" customFormat="false" ht="15" hidden="false" customHeight="false" outlineLevel="0" collapsed="false">
      <c r="A336" s="0" t="n">
        <v>221817</v>
      </c>
      <c r="B336" s="126" t="s">
        <v>1062</v>
      </c>
      <c r="C336" s="0" t="n">
        <v>218</v>
      </c>
      <c r="D336" s="159" t="n">
        <v>17</v>
      </c>
      <c r="F336" s="160" t="n">
        <f aca="false">'COG-M'!P189</f>
        <v>0</v>
      </c>
    </row>
    <row r="337" customFormat="false" ht="15" hidden="false" customHeight="false" outlineLevel="0" collapsed="false">
      <c r="A337" s="0" t="n">
        <v>220000</v>
      </c>
      <c r="B337" s="126" t="s">
        <v>1062</v>
      </c>
      <c r="C337" s="0" t="n">
        <v>2200</v>
      </c>
      <c r="D337" s="159" t="n">
        <v>0</v>
      </c>
      <c r="E337" s="0" t="s">
        <v>676</v>
      </c>
      <c r="F337" s="160" t="n">
        <f aca="false">'COG-M'!P190</f>
        <v>18000</v>
      </c>
    </row>
    <row r="338" customFormat="false" ht="15" hidden="false" customHeight="false" outlineLevel="0" collapsed="false">
      <c r="A338" s="0" t="n">
        <v>222111</v>
      </c>
      <c r="B338" s="126" t="s">
        <v>1062</v>
      </c>
      <c r="C338" s="0" t="n">
        <v>221</v>
      </c>
      <c r="D338" s="159" t="n">
        <v>11</v>
      </c>
      <c r="E338" s="0" t="s">
        <v>677</v>
      </c>
      <c r="F338" s="160" t="n">
        <f aca="false">'COG-M'!P191</f>
        <v>18000</v>
      </c>
    </row>
    <row r="339" customFormat="false" ht="15" hidden="false" customHeight="false" outlineLevel="0" collapsed="false">
      <c r="A339" s="0" t="n">
        <v>222114</v>
      </c>
      <c r="B339" s="126" t="s">
        <v>1062</v>
      </c>
      <c r="C339" s="0" t="n">
        <v>221</v>
      </c>
      <c r="D339" s="159" t="n">
        <v>14</v>
      </c>
      <c r="F339" s="160" t="n">
        <f aca="false">'COG-M'!P192</f>
        <v>0</v>
      </c>
    </row>
    <row r="340" customFormat="false" ht="15" hidden="false" customHeight="false" outlineLevel="0" collapsed="false">
      <c r="A340" s="0" t="n">
        <v>222115</v>
      </c>
      <c r="B340" s="126" t="s">
        <v>1062</v>
      </c>
      <c r="C340" s="0" t="n">
        <v>221</v>
      </c>
      <c r="D340" s="159" t="n">
        <v>15</v>
      </c>
      <c r="F340" s="160" t="n">
        <f aca="false">'COG-M'!P193</f>
        <v>0</v>
      </c>
    </row>
    <row r="341" customFormat="false" ht="15" hidden="false" customHeight="false" outlineLevel="0" collapsed="false">
      <c r="A341" s="0" t="n">
        <v>222116</v>
      </c>
      <c r="B341" s="126" t="s">
        <v>1062</v>
      </c>
      <c r="C341" s="0" t="n">
        <v>221</v>
      </c>
      <c r="D341" s="159" t="n">
        <v>16</v>
      </c>
      <c r="F341" s="160" t="n">
        <f aca="false">'COG-M'!P194</f>
        <v>0</v>
      </c>
    </row>
    <row r="342" customFormat="false" ht="15" hidden="false" customHeight="false" outlineLevel="0" collapsed="false">
      <c r="A342" s="0" t="n">
        <v>222117</v>
      </c>
      <c r="B342" s="126" t="s">
        <v>1062</v>
      </c>
      <c r="C342" s="0" t="n">
        <v>221</v>
      </c>
      <c r="D342" s="159" t="n">
        <v>17</v>
      </c>
      <c r="F342" s="160" t="n">
        <f aca="false">'COG-M'!P195</f>
        <v>0</v>
      </c>
    </row>
    <row r="343" customFormat="false" ht="15" hidden="false" customHeight="false" outlineLevel="0" collapsed="false">
      <c r="A343" s="0" t="n">
        <v>222125</v>
      </c>
      <c r="B343" s="126" t="s">
        <v>1062</v>
      </c>
      <c r="C343" s="0" t="n">
        <v>221</v>
      </c>
      <c r="D343" s="159" t="n">
        <v>25</v>
      </c>
      <c r="F343" s="160" t="n">
        <f aca="false">'COG-M'!P196</f>
        <v>0</v>
      </c>
    </row>
    <row r="344" customFormat="false" ht="15" hidden="false" customHeight="false" outlineLevel="0" collapsed="false">
      <c r="A344" s="0" t="n">
        <v>222211</v>
      </c>
      <c r="B344" s="126" t="s">
        <v>1062</v>
      </c>
      <c r="C344" s="0" t="n">
        <v>222</v>
      </c>
      <c r="D344" s="159" t="n">
        <v>11</v>
      </c>
      <c r="E344" s="0" t="s">
        <v>678</v>
      </c>
      <c r="F344" s="160" t="n">
        <f aca="false">'COG-M'!P197</f>
        <v>0</v>
      </c>
    </row>
    <row r="345" customFormat="false" ht="15" hidden="false" customHeight="false" outlineLevel="0" collapsed="false">
      <c r="A345" s="0" t="n">
        <v>222214</v>
      </c>
      <c r="B345" s="126" t="s">
        <v>1062</v>
      </c>
      <c r="C345" s="0" t="n">
        <v>222</v>
      </c>
      <c r="D345" s="159" t="n">
        <v>14</v>
      </c>
      <c r="F345" s="160" t="n">
        <f aca="false">'COG-M'!P198</f>
        <v>0</v>
      </c>
    </row>
    <row r="346" customFormat="false" ht="15" hidden="false" customHeight="false" outlineLevel="0" collapsed="false">
      <c r="A346" s="0" t="n">
        <v>222215</v>
      </c>
      <c r="B346" s="126" t="s">
        <v>1062</v>
      </c>
      <c r="C346" s="0" t="n">
        <v>222</v>
      </c>
      <c r="D346" s="159" t="n">
        <v>15</v>
      </c>
      <c r="F346" s="160" t="n">
        <f aca="false">'COG-M'!P199</f>
        <v>0</v>
      </c>
    </row>
    <row r="347" customFormat="false" ht="15" hidden="false" customHeight="false" outlineLevel="0" collapsed="false">
      <c r="A347" s="0" t="n">
        <v>222216</v>
      </c>
      <c r="B347" s="126" t="s">
        <v>1062</v>
      </c>
      <c r="C347" s="0" t="n">
        <v>222</v>
      </c>
      <c r="D347" s="159" t="n">
        <v>16</v>
      </c>
      <c r="F347" s="160" t="n">
        <f aca="false">'COG-M'!P200</f>
        <v>0</v>
      </c>
    </row>
    <row r="348" customFormat="false" ht="15" hidden="false" customHeight="false" outlineLevel="0" collapsed="false">
      <c r="A348" s="0" t="n">
        <v>222217</v>
      </c>
      <c r="B348" s="126" t="s">
        <v>1062</v>
      </c>
      <c r="C348" s="0" t="n">
        <v>222</v>
      </c>
      <c r="D348" s="159" t="n">
        <v>17</v>
      </c>
      <c r="F348" s="160" t="n">
        <f aca="false">'COG-M'!P201</f>
        <v>0</v>
      </c>
    </row>
    <row r="349" customFormat="false" ht="15" hidden="false" customHeight="false" outlineLevel="0" collapsed="false">
      <c r="A349" s="0" t="n">
        <v>222311</v>
      </c>
      <c r="B349" s="126" t="s">
        <v>1062</v>
      </c>
      <c r="C349" s="0" t="n">
        <v>223</v>
      </c>
      <c r="D349" s="159" t="n">
        <v>11</v>
      </c>
      <c r="E349" s="0" t="s">
        <v>679</v>
      </c>
      <c r="F349" s="160" t="n">
        <f aca="false">'COG-M'!P202</f>
        <v>0</v>
      </c>
    </row>
    <row r="350" customFormat="false" ht="15" hidden="false" customHeight="false" outlineLevel="0" collapsed="false">
      <c r="A350" s="0" t="n">
        <v>222314</v>
      </c>
      <c r="B350" s="126" t="s">
        <v>1062</v>
      </c>
      <c r="C350" s="0" t="n">
        <v>223</v>
      </c>
      <c r="D350" s="159" t="n">
        <v>14</v>
      </c>
      <c r="F350" s="160" t="n">
        <f aca="false">'COG-M'!P203</f>
        <v>0</v>
      </c>
    </row>
    <row r="351" customFormat="false" ht="15" hidden="false" customHeight="false" outlineLevel="0" collapsed="false">
      <c r="A351" s="0" t="n">
        <v>222315</v>
      </c>
      <c r="B351" s="126" t="s">
        <v>1062</v>
      </c>
      <c r="C351" s="0" t="n">
        <v>223</v>
      </c>
      <c r="D351" s="159" t="n">
        <v>15</v>
      </c>
      <c r="F351" s="160" t="n">
        <f aca="false">'COG-M'!P204</f>
        <v>0</v>
      </c>
    </row>
    <row r="352" customFormat="false" ht="15" hidden="false" customHeight="false" outlineLevel="0" collapsed="false">
      <c r="A352" s="0" t="n">
        <v>222316</v>
      </c>
      <c r="B352" s="126" t="s">
        <v>1062</v>
      </c>
      <c r="C352" s="0" t="n">
        <v>223</v>
      </c>
      <c r="D352" s="159" t="n">
        <v>16</v>
      </c>
      <c r="F352" s="160" t="n">
        <f aca="false">'COG-M'!P205</f>
        <v>0</v>
      </c>
    </row>
    <row r="353" customFormat="false" ht="15" hidden="false" customHeight="false" outlineLevel="0" collapsed="false">
      <c r="A353" s="0" t="n">
        <v>222317</v>
      </c>
      <c r="B353" s="126" t="s">
        <v>1062</v>
      </c>
      <c r="C353" s="0" t="n">
        <v>223</v>
      </c>
      <c r="D353" s="159" t="n">
        <v>17</v>
      </c>
      <c r="F353" s="160" t="n">
        <f aca="false">'COG-M'!P206</f>
        <v>0</v>
      </c>
    </row>
    <row r="354" customFormat="false" ht="15" hidden="false" customHeight="false" outlineLevel="0" collapsed="false">
      <c r="A354" s="0" t="n">
        <v>230000</v>
      </c>
      <c r="B354" s="126" t="s">
        <v>1062</v>
      </c>
      <c r="C354" s="0" t="n">
        <v>2300</v>
      </c>
      <c r="D354" s="159" t="n">
        <v>0</v>
      </c>
      <c r="E354" s="0" t="s">
        <v>680</v>
      </c>
      <c r="F354" s="160" t="n">
        <f aca="false">'COG-M'!P207</f>
        <v>0</v>
      </c>
    </row>
    <row r="355" customFormat="false" ht="15" hidden="false" customHeight="false" outlineLevel="0" collapsed="false">
      <c r="A355" s="0" t="n">
        <v>223100</v>
      </c>
      <c r="B355" s="126" t="s">
        <v>1062</v>
      </c>
      <c r="C355" s="0" t="n">
        <v>231</v>
      </c>
      <c r="D355" s="159" t="n">
        <v>0</v>
      </c>
      <c r="E355" s="0" t="s">
        <v>681</v>
      </c>
      <c r="F355" s="160" t="n">
        <f aca="false">'COG-M'!P208</f>
        <v>0</v>
      </c>
    </row>
    <row r="356" customFormat="false" ht="15" hidden="false" customHeight="false" outlineLevel="0" collapsed="false">
      <c r="A356" s="0" t="n">
        <v>223200</v>
      </c>
      <c r="B356" s="126" t="s">
        <v>1062</v>
      </c>
      <c r="C356" s="0" t="n">
        <v>232</v>
      </c>
      <c r="D356" s="159" t="n">
        <v>0</v>
      </c>
      <c r="E356" s="0" t="s">
        <v>682</v>
      </c>
      <c r="F356" s="160" t="n">
        <f aca="false">'COG-M'!P209</f>
        <v>0</v>
      </c>
    </row>
    <row r="357" customFormat="false" ht="15" hidden="false" customHeight="false" outlineLevel="0" collapsed="false">
      <c r="A357" s="0" t="n">
        <v>223300</v>
      </c>
      <c r="B357" s="126" t="s">
        <v>1062</v>
      </c>
      <c r="C357" s="0" t="n">
        <v>233</v>
      </c>
      <c r="D357" s="159" t="n">
        <v>0</v>
      </c>
      <c r="E357" s="0" t="s">
        <v>683</v>
      </c>
      <c r="F357" s="160" t="n">
        <f aca="false">'COG-M'!P210</f>
        <v>0</v>
      </c>
    </row>
    <row r="358" customFormat="false" ht="15" hidden="false" customHeight="false" outlineLevel="0" collapsed="false">
      <c r="A358" s="0" t="n">
        <v>223400</v>
      </c>
      <c r="B358" s="126" t="s">
        <v>1062</v>
      </c>
      <c r="C358" s="0" t="n">
        <v>234</v>
      </c>
      <c r="D358" s="159" t="n">
        <v>0</v>
      </c>
      <c r="E358" s="0" t="s">
        <v>684</v>
      </c>
      <c r="F358" s="160" t="n">
        <f aca="false">'COG-M'!P211</f>
        <v>0</v>
      </c>
    </row>
    <row r="359" customFormat="false" ht="15" hidden="false" customHeight="false" outlineLevel="0" collapsed="false">
      <c r="A359" s="0" t="n">
        <v>223500</v>
      </c>
      <c r="B359" s="126" t="s">
        <v>1062</v>
      </c>
      <c r="C359" s="0" t="n">
        <v>235</v>
      </c>
      <c r="D359" s="159" t="n">
        <v>0</v>
      </c>
      <c r="E359" s="0" t="s">
        <v>685</v>
      </c>
      <c r="F359" s="160" t="n">
        <f aca="false">'COG-M'!P212</f>
        <v>0</v>
      </c>
    </row>
    <row r="360" customFormat="false" ht="15" hidden="false" customHeight="false" outlineLevel="0" collapsed="false">
      <c r="A360" s="0" t="n">
        <v>223600</v>
      </c>
      <c r="B360" s="126" t="s">
        <v>1062</v>
      </c>
      <c r="C360" s="0" t="n">
        <v>236</v>
      </c>
      <c r="D360" s="159" t="n">
        <v>0</v>
      </c>
      <c r="E360" s="0" t="s">
        <v>686</v>
      </c>
      <c r="F360" s="160" t="n">
        <f aca="false">'COG-M'!P213</f>
        <v>0</v>
      </c>
    </row>
    <row r="361" customFormat="false" ht="15" hidden="false" customHeight="false" outlineLevel="0" collapsed="false">
      <c r="A361" s="0" t="n">
        <v>223700</v>
      </c>
      <c r="B361" s="126" t="s">
        <v>1062</v>
      </c>
      <c r="C361" s="0" t="n">
        <v>237</v>
      </c>
      <c r="D361" s="159" t="n">
        <v>0</v>
      </c>
      <c r="E361" s="0" t="s">
        <v>687</v>
      </c>
      <c r="F361" s="160" t="n">
        <f aca="false">'COG-M'!P214</f>
        <v>0</v>
      </c>
    </row>
    <row r="362" customFormat="false" ht="15" hidden="false" customHeight="false" outlineLevel="0" collapsed="false">
      <c r="A362" s="0" t="n">
        <v>223800</v>
      </c>
      <c r="B362" s="126" t="s">
        <v>1062</v>
      </c>
      <c r="C362" s="0" t="n">
        <v>238</v>
      </c>
      <c r="D362" s="159" t="n">
        <v>0</v>
      </c>
      <c r="E362" s="0" t="s">
        <v>688</v>
      </c>
      <c r="F362" s="160" t="n">
        <f aca="false">'COG-M'!P215</f>
        <v>0</v>
      </c>
    </row>
    <row r="363" customFormat="false" ht="15" hidden="false" customHeight="false" outlineLevel="0" collapsed="false">
      <c r="A363" s="0" t="n">
        <v>223900</v>
      </c>
      <c r="B363" s="126" t="s">
        <v>1062</v>
      </c>
      <c r="C363" s="0" t="n">
        <v>239</v>
      </c>
      <c r="D363" s="159" t="n">
        <v>0</v>
      </c>
      <c r="E363" s="0" t="s">
        <v>689</v>
      </c>
      <c r="F363" s="160" t="n">
        <f aca="false">'COG-M'!P216</f>
        <v>0</v>
      </c>
    </row>
    <row r="364" customFormat="false" ht="15" hidden="false" customHeight="false" outlineLevel="0" collapsed="false">
      <c r="A364" s="0" t="n">
        <v>240000</v>
      </c>
      <c r="B364" s="126" t="s">
        <v>1062</v>
      </c>
      <c r="C364" s="0" t="n">
        <v>2400</v>
      </c>
      <c r="D364" s="159" t="n">
        <v>0</v>
      </c>
      <c r="E364" s="0" t="s">
        <v>690</v>
      </c>
      <c r="F364" s="160" t="n">
        <f aca="false">'COG-M'!P217</f>
        <v>11735</v>
      </c>
    </row>
    <row r="365" customFormat="false" ht="15" hidden="false" customHeight="false" outlineLevel="0" collapsed="false">
      <c r="A365" s="0" t="n">
        <v>224111</v>
      </c>
      <c r="B365" s="126" t="s">
        <v>1062</v>
      </c>
      <c r="C365" s="0" t="n">
        <v>241</v>
      </c>
      <c r="D365" s="159" t="n">
        <v>11</v>
      </c>
      <c r="E365" s="0" t="s">
        <v>691</v>
      </c>
      <c r="F365" s="160" t="n">
        <f aca="false">'COG-M'!P218</f>
        <v>0</v>
      </c>
    </row>
    <row r="366" customFormat="false" ht="15" hidden="false" customHeight="false" outlineLevel="0" collapsed="false">
      <c r="A366" s="0" t="n">
        <v>224114</v>
      </c>
      <c r="B366" s="126" t="s">
        <v>1062</v>
      </c>
      <c r="C366" s="0" t="n">
        <v>241</v>
      </c>
      <c r="D366" s="159" t="n">
        <v>14</v>
      </c>
      <c r="F366" s="160" t="n">
        <f aca="false">'COG-M'!P219</f>
        <v>0</v>
      </c>
    </row>
    <row r="367" customFormat="false" ht="15" hidden="false" customHeight="false" outlineLevel="0" collapsed="false">
      <c r="A367" s="0" t="n">
        <v>224115</v>
      </c>
      <c r="B367" s="126" t="s">
        <v>1062</v>
      </c>
      <c r="C367" s="0" t="n">
        <v>241</v>
      </c>
      <c r="D367" s="159" t="n">
        <v>15</v>
      </c>
      <c r="F367" s="160" t="n">
        <f aca="false">'COG-M'!P220</f>
        <v>0</v>
      </c>
    </row>
    <row r="368" customFormat="false" ht="15" hidden="false" customHeight="false" outlineLevel="0" collapsed="false">
      <c r="A368" s="0" t="n">
        <v>224116</v>
      </c>
      <c r="B368" s="126" t="s">
        <v>1062</v>
      </c>
      <c r="C368" s="0" t="n">
        <v>241</v>
      </c>
      <c r="D368" s="159" t="n">
        <v>16</v>
      </c>
      <c r="F368" s="160" t="n">
        <f aca="false">'COG-M'!P221</f>
        <v>0</v>
      </c>
    </row>
    <row r="369" customFormat="false" ht="15" hidden="false" customHeight="false" outlineLevel="0" collapsed="false">
      <c r="A369" s="0" t="n">
        <v>224117</v>
      </c>
      <c r="B369" s="126" t="s">
        <v>1062</v>
      </c>
      <c r="C369" s="0" t="n">
        <v>241</v>
      </c>
      <c r="D369" s="159" t="n">
        <v>17</v>
      </c>
      <c r="F369" s="160" t="n">
        <f aca="false">'COG-M'!P222</f>
        <v>0</v>
      </c>
    </row>
    <row r="370" customFormat="false" ht="15" hidden="false" customHeight="false" outlineLevel="0" collapsed="false">
      <c r="A370" s="0" t="n">
        <v>224125</v>
      </c>
      <c r="B370" s="126" t="s">
        <v>1062</v>
      </c>
      <c r="C370" s="0" t="n">
        <v>241</v>
      </c>
      <c r="D370" s="159" t="n">
        <v>25</v>
      </c>
      <c r="F370" s="160" t="n">
        <f aca="false">'COG-M'!P223</f>
        <v>0</v>
      </c>
    </row>
    <row r="371" customFormat="false" ht="15" hidden="false" customHeight="false" outlineLevel="0" collapsed="false">
      <c r="A371" s="0" t="n">
        <v>224126</v>
      </c>
      <c r="B371" s="126" t="s">
        <v>1062</v>
      </c>
      <c r="C371" s="0" t="n">
        <v>241</v>
      </c>
      <c r="D371" s="159" t="n">
        <v>26</v>
      </c>
      <c r="F371" s="160" t="n">
        <f aca="false">'COG-M'!P224</f>
        <v>0</v>
      </c>
    </row>
    <row r="372" customFormat="false" ht="15" hidden="false" customHeight="false" outlineLevel="0" collapsed="false">
      <c r="A372" s="0" t="n">
        <v>224127</v>
      </c>
      <c r="B372" s="126" t="s">
        <v>1062</v>
      </c>
      <c r="C372" s="0" t="n">
        <v>241</v>
      </c>
      <c r="D372" s="159" t="n">
        <v>27</v>
      </c>
      <c r="F372" s="160" t="n">
        <f aca="false">'COG-M'!P225</f>
        <v>0</v>
      </c>
    </row>
    <row r="373" customFormat="false" ht="15" hidden="false" customHeight="false" outlineLevel="0" collapsed="false">
      <c r="A373" s="0" t="n">
        <v>224211</v>
      </c>
      <c r="B373" s="126" t="s">
        <v>1062</v>
      </c>
      <c r="C373" s="0" t="n">
        <v>242</v>
      </c>
      <c r="D373" s="159" t="n">
        <v>11</v>
      </c>
      <c r="E373" s="0" t="s">
        <v>692</v>
      </c>
      <c r="F373" s="160" t="n">
        <f aca="false">'COG-M'!P226</f>
        <v>0</v>
      </c>
    </row>
    <row r="374" customFormat="false" ht="15" hidden="false" customHeight="false" outlineLevel="0" collapsed="false">
      <c r="A374" s="0" t="n">
        <v>224214</v>
      </c>
      <c r="B374" s="126" t="s">
        <v>1062</v>
      </c>
      <c r="C374" s="0" t="n">
        <v>242</v>
      </c>
      <c r="D374" s="159" t="n">
        <v>14</v>
      </c>
      <c r="F374" s="160" t="n">
        <f aca="false">'COG-M'!P227</f>
        <v>0</v>
      </c>
    </row>
    <row r="375" customFormat="false" ht="15" hidden="false" customHeight="false" outlineLevel="0" collapsed="false">
      <c r="A375" s="0" t="n">
        <v>224215</v>
      </c>
      <c r="B375" s="126" t="s">
        <v>1062</v>
      </c>
      <c r="C375" s="0" t="n">
        <v>242</v>
      </c>
      <c r="D375" s="159" t="n">
        <v>15</v>
      </c>
      <c r="F375" s="160" t="n">
        <f aca="false">'COG-M'!P228</f>
        <v>0</v>
      </c>
    </row>
    <row r="376" customFormat="false" ht="15" hidden="false" customHeight="false" outlineLevel="0" collapsed="false">
      <c r="A376" s="0" t="n">
        <v>224216</v>
      </c>
      <c r="B376" s="126" t="s">
        <v>1062</v>
      </c>
      <c r="C376" s="0" t="n">
        <v>242</v>
      </c>
      <c r="D376" s="159" t="n">
        <v>16</v>
      </c>
      <c r="F376" s="160" t="n">
        <f aca="false">'COG-M'!P229</f>
        <v>0</v>
      </c>
    </row>
    <row r="377" customFormat="false" ht="15" hidden="false" customHeight="false" outlineLevel="0" collapsed="false">
      <c r="A377" s="0" t="n">
        <v>224217</v>
      </c>
      <c r="B377" s="126" t="s">
        <v>1062</v>
      </c>
      <c r="C377" s="0" t="n">
        <v>242</v>
      </c>
      <c r="D377" s="159" t="n">
        <v>17</v>
      </c>
      <c r="F377" s="160" t="n">
        <f aca="false">'COG-M'!P230</f>
        <v>0</v>
      </c>
    </row>
    <row r="378" customFormat="false" ht="15" hidden="false" customHeight="false" outlineLevel="0" collapsed="false">
      <c r="A378" s="0" t="n">
        <v>224225</v>
      </c>
      <c r="B378" s="126" t="s">
        <v>1062</v>
      </c>
      <c r="C378" s="0" t="n">
        <v>242</v>
      </c>
      <c r="D378" s="159" t="n">
        <v>25</v>
      </c>
      <c r="F378" s="160" t="n">
        <f aca="false">'COG-M'!P231</f>
        <v>0</v>
      </c>
    </row>
    <row r="379" customFormat="false" ht="15" hidden="false" customHeight="false" outlineLevel="0" collapsed="false">
      <c r="A379" s="0" t="n">
        <v>224226</v>
      </c>
      <c r="B379" s="126" t="s">
        <v>1062</v>
      </c>
      <c r="C379" s="0" t="n">
        <v>242</v>
      </c>
      <c r="D379" s="159" t="n">
        <v>26</v>
      </c>
      <c r="F379" s="160" t="n">
        <f aca="false">'COG-M'!P232</f>
        <v>0</v>
      </c>
    </row>
    <row r="380" customFormat="false" ht="15" hidden="false" customHeight="false" outlineLevel="0" collapsed="false">
      <c r="A380" s="0" t="n">
        <v>224227</v>
      </c>
      <c r="B380" s="126" t="s">
        <v>1062</v>
      </c>
      <c r="C380" s="0" t="n">
        <v>242</v>
      </c>
      <c r="D380" s="159" t="n">
        <v>27</v>
      </c>
      <c r="F380" s="160" t="n">
        <f aca="false">'COG-M'!P233</f>
        <v>0</v>
      </c>
    </row>
    <row r="381" customFormat="false" ht="15" hidden="false" customHeight="false" outlineLevel="0" collapsed="false">
      <c r="A381" s="0" t="n">
        <v>224311</v>
      </c>
      <c r="B381" s="126" t="s">
        <v>1062</v>
      </c>
      <c r="C381" s="0" t="n">
        <v>243</v>
      </c>
      <c r="D381" s="159" t="n">
        <v>11</v>
      </c>
      <c r="E381" s="0" t="s">
        <v>693</v>
      </c>
      <c r="F381" s="160" t="n">
        <f aca="false">'COG-M'!P234</f>
        <v>0</v>
      </c>
    </row>
    <row r="382" customFormat="false" ht="15" hidden="false" customHeight="false" outlineLevel="0" collapsed="false">
      <c r="A382" s="0" t="n">
        <v>224314</v>
      </c>
      <c r="B382" s="126" t="s">
        <v>1062</v>
      </c>
      <c r="C382" s="0" t="n">
        <v>243</v>
      </c>
      <c r="D382" s="159" t="n">
        <v>14</v>
      </c>
      <c r="F382" s="160" t="n">
        <f aca="false">'COG-M'!P235</f>
        <v>0</v>
      </c>
    </row>
    <row r="383" customFormat="false" ht="15" hidden="false" customHeight="false" outlineLevel="0" collapsed="false">
      <c r="A383" s="0" t="n">
        <v>224315</v>
      </c>
      <c r="B383" s="126" t="s">
        <v>1062</v>
      </c>
      <c r="C383" s="0" t="n">
        <v>243</v>
      </c>
      <c r="D383" s="159" t="n">
        <v>15</v>
      </c>
      <c r="F383" s="160" t="n">
        <f aca="false">'COG-M'!P236</f>
        <v>0</v>
      </c>
    </row>
    <row r="384" customFormat="false" ht="15" hidden="false" customHeight="false" outlineLevel="0" collapsed="false">
      <c r="A384" s="0" t="n">
        <v>224316</v>
      </c>
      <c r="B384" s="126" t="s">
        <v>1062</v>
      </c>
      <c r="C384" s="0" t="n">
        <v>243</v>
      </c>
      <c r="D384" s="159" t="n">
        <v>16</v>
      </c>
      <c r="F384" s="160" t="n">
        <f aca="false">'COG-M'!P237</f>
        <v>0</v>
      </c>
    </row>
    <row r="385" customFormat="false" ht="15" hidden="false" customHeight="false" outlineLevel="0" collapsed="false">
      <c r="A385" s="0" t="n">
        <v>224317</v>
      </c>
      <c r="B385" s="126" t="s">
        <v>1062</v>
      </c>
      <c r="C385" s="0" t="n">
        <v>243</v>
      </c>
      <c r="D385" s="159" t="n">
        <v>17</v>
      </c>
      <c r="F385" s="160" t="n">
        <f aca="false">'COG-M'!P238</f>
        <v>0</v>
      </c>
    </row>
    <row r="386" customFormat="false" ht="15" hidden="false" customHeight="false" outlineLevel="0" collapsed="false">
      <c r="A386" s="0" t="n">
        <v>224325</v>
      </c>
      <c r="B386" s="126" t="s">
        <v>1062</v>
      </c>
      <c r="C386" s="0" t="n">
        <v>243</v>
      </c>
      <c r="D386" s="159" t="n">
        <v>25</v>
      </c>
      <c r="F386" s="160" t="n">
        <f aca="false">'COG-M'!P239</f>
        <v>0</v>
      </c>
    </row>
    <row r="387" customFormat="false" ht="15" hidden="false" customHeight="false" outlineLevel="0" collapsed="false">
      <c r="A387" s="0" t="n">
        <v>224326</v>
      </c>
      <c r="B387" s="126" t="s">
        <v>1062</v>
      </c>
      <c r="C387" s="0" t="n">
        <v>243</v>
      </c>
      <c r="D387" s="159" t="n">
        <v>26</v>
      </c>
      <c r="F387" s="160" t="n">
        <f aca="false">'COG-M'!P240</f>
        <v>0</v>
      </c>
    </row>
    <row r="388" customFormat="false" ht="15" hidden="false" customHeight="false" outlineLevel="0" collapsed="false">
      <c r="A388" s="0" t="n">
        <v>224327</v>
      </c>
      <c r="B388" s="126" t="s">
        <v>1062</v>
      </c>
      <c r="C388" s="0" t="n">
        <v>243</v>
      </c>
      <c r="D388" s="159" t="n">
        <v>27</v>
      </c>
      <c r="F388" s="160" t="n">
        <f aca="false">'COG-M'!P241</f>
        <v>0</v>
      </c>
    </row>
    <row r="389" customFormat="false" ht="15" hidden="false" customHeight="false" outlineLevel="0" collapsed="false">
      <c r="A389" s="0" t="n">
        <v>224411</v>
      </c>
      <c r="B389" s="126" t="s">
        <v>1062</v>
      </c>
      <c r="C389" s="0" t="n">
        <v>244</v>
      </c>
      <c r="D389" s="159" t="n">
        <v>11</v>
      </c>
      <c r="E389" s="0" t="s">
        <v>694</v>
      </c>
      <c r="F389" s="160" t="n">
        <f aca="false">'COG-M'!P242</f>
        <v>0</v>
      </c>
    </row>
    <row r="390" customFormat="false" ht="15" hidden="false" customHeight="false" outlineLevel="0" collapsed="false">
      <c r="A390" s="0" t="n">
        <v>224414</v>
      </c>
      <c r="B390" s="126" t="s">
        <v>1062</v>
      </c>
      <c r="C390" s="0" t="n">
        <v>244</v>
      </c>
      <c r="D390" s="159" t="n">
        <v>14</v>
      </c>
      <c r="F390" s="160" t="n">
        <f aca="false">'COG-M'!P243</f>
        <v>0</v>
      </c>
    </row>
    <row r="391" customFormat="false" ht="15" hidden="false" customHeight="false" outlineLevel="0" collapsed="false">
      <c r="A391" s="0" t="n">
        <v>224415</v>
      </c>
      <c r="B391" s="126" t="s">
        <v>1062</v>
      </c>
      <c r="C391" s="0" t="n">
        <v>244</v>
      </c>
      <c r="D391" s="159" t="n">
        <v>15</v>
      </c>
      <c r="F391" s="160" t="n">
        <f aca="false">'COG-M'!P244</f>
        <v>0</v>
      </c>
    </row>
    <row r="392" customFormat="false" ht="15" hidden="false" customHeight="false" outlineLevel="0" collapsed="false">
      <c r="A392" s="0" t="n">
        <v>224416</v>
      </c>
      <c r="B392" s="126" t="s">
        <v>1062</v>
      </c>
      <c r="C392" s="0" t="n">
        <v>244</v>
      </c>
      <c r="D392" s="159" t="n">
        <v>16</v>
      </c>
      <c r="F392" s="160" t="n">
        <f aca="false">'COG-M'!P245</f>
        <v>0</v>
      </c>
    </row>
    <row r="393" customFormat="false" ht="15" hidden="false" customHeight="false" outlineLevel="0" collapsed="false">
      <c r="A393" s="0" t="n">
        <v>224417</v>
      </c>
      <c r="B393" s="126" t="s">
        <v>1062</v>
      </c>
      <c r="C393" s="0" t="n">
        <v>244</v>
      </c>
      <c r="D393" s="159" t="n">
        <v>17</v>
      </c>
      <c r="F393" s="160" t="n">
        <f aca="false">'COG-M'!P246</f>
        <v>0</v>
      </c>
    </row>
    <row r="394" customFormat="false" ht="15" hidden="false" customHeight="false" outlineLevel="0" collapsed="false">
      <c r="A394" s="0" t="n">
        <v>224425</v>
      </c>
      <c r="B394" s="126" t="s">
        <v>1062</v>
      </c>
      <c r="C394" s="0" t="n">
        <v>244</v>
      </c>
      <c r="D394" s="159" t="n">
        <v>25</v>
      </c>
      <c r="F394" s="160" t="n">
        <f aca="false">'COG-M'!P247</f>
        <v>0</v>
      </c>
    </row>
    <row r="395" customFormat="false" ht="15" hidden="false" customHeight="false" outlineLevel="0" collapsed="false">
      <c r="A395" s="0" t="n">
        <v>224426</v>
      </c>
      <c r="B395" s="126" t="s">
        <v>1062</v>
      </c>
      <c r="C395" s="0" t="n">
        <v>244</v>
      </c>
      <c r="D395" s="159" t="n">
        <v>26</v>
      </c>
      <c r="F395" s="160" t="n">
        <f aca="false">'COG-M'!P248</f>
        <v>0</v>
      </c>
    </row>
    <row r="396" customFormat="false" ht="15" hidden="false" customHeight="false" outlineLevel="0" collapsed="false">
      <c r="A396" s="0" t="n">
        <v>224427</v>
      </c>
      <c r="B396" s="126" t="s">
        <v>1062</v>
      </c>
      <c r="C396" s="0" t="n">
        <v>244</v>
      </c>
      <c r="D396" s="159" t="n">
        <v>27</v>
      </c>
      <c r="F396" s="160" t="n">
        <f aca="false">'COG-M'!P249</f>
        <v>0</v>
      </c>
    </row>
    <row r="397" customFormat="false" ht="15" hidden="false" customHeight="false" outlineLevel="0" collapsed="false">
      <c r="A397" s="0" t="n">
        <v>224511</v>
      </c>
      <c r="B397" s="126" t="s">
        <v>1062</v>
      </c>
      <c r="C397" s="0" t="n">
        <v>245</v>
      </c>
      <c r="D397" s="159" t="n">
        <v>11</v>
      </c>
      <c r="E397" s="0" t="s">
        <v>695</v>
      </c>
      <c r="F397" s="160" t="n">
        <f aca="false">'COG-M'!P250</f>
        <v>0</v>
      </c>
    </row>
    <row r="398" customFormat="false" ht="15" hidden="false" customHeight="false" outlineLevel="0" collapsed="false">
      <c r="A398" s="0" t="n">
        <v>224514</v>
      </c>
      <c r="B398" s="126" t="s">
        <v>1062</v>
      </c>
      <c r="C398" s="0" t="n">
        <v>245</v>
      </c>
      <c r="D398" s="159" t="n">
        <v>14</v>
      </c>
      <c r="F398" s="160" t="n">
        <f aca="false">'COG-M'!P251</f>
        <v>0</v>
      </c>
    </row>
    <row r="399" customFormat="false" ht="15" hidden="false" customHeight="false" outlineLevel="0" collapsed="false">
      <c r="A399" s="0" t="n">
        <v>224515</v>
      </c>
      <c r="B399" s="126" t="s">
        <v>1062</v>
      </c>
      <c r="C399" s="0" t="n">
        <v>245</v>
      </c>
      <c r="D399" s="159" t="n">
        <v>15</v>
      </c>
      <c r="F399" s="160" t="n">
        <f aca="false">'COG-M'!P252</f>
        <v>0</v>
      </c>
    </row>
    <row r="400" customFormat="false" ht="15" hidden="false" customHeight="false" outlineLevel="0" collapsed="false">
      <c r="A400" s="0" t="n">
        <v>224516</v>
      </c>
      <c r="B400" s="126" t="s">
        <v>1062</v>
      </c>
      <c r="C400" s="0" t="n">
        <v>245</v>
      </c>
      <c r="D400" s="159" t="n">
        <v>16</v>
      </c>
      <c r="F400" s="160" t="n">
        <f aca="false">'COG-M'!P253</f>
        <v>0</v>
      </c>
    </row>
    <row r="401" customFormat="false" ht="15" hidden="false" customHeight="false" outlineLevel="0" collapsed="false">
      <c r="A401" s="0" t="n">
        <v>224517</v>
      </c>
      <c r="B401" s="126" t="s">
        <v>1062</v>
      </c>
      <c r="C401" s="0" t="n">
        <v>245</v>
      </c>
      <c r="D401" s="159" t="n">
        <v>17</v>
      </c>
      <c r="F401" s="160" t="n">
        <f aca="false">'COG-M'!P254</f>
        <v>0</v>
      </c>
    </row>
    <row r="402" customFormat="false" ht="15" hidden="false" customHeight="false" outlineLevel="0" collapsed="false">
      <c r="A402" s="0" t="n">
        <v>224525</v>
      </c>
      <c r="B402" s="126" t="s">
        <v>1062</v>
      </c>
      <c r="C402" s="0" t="n">
        <v>245</v>
      </c>
      <c r="D402" s="159" t="n">
        <v>25</v>
      </c>
      <c r="F402" s="160" t="n">
        <f aca="false">'COG-M'!P255</f>
        <v>0</v>
      </c>
    </row>
    <row r="403" customFormat="false" ht="15" hidden="false" customHeight="false" outlineLevel="0" collapsed="false">
      <c r="A403" s="0" t="n">
        <v>224526</v>
      </c>
      <c r="B403" s="126" t="s">
        <v>1062</v>
      </c>
      <c r="C403" s="0" t="n">
        <v>245</v>
      </c>
      <c r="D403" s="159" t="n">
        <v>26</v>
      </c>
      <c r="F403" s="160" t="n">
        <f aca="false">'COG-M'!P256</f>
        <v>0</v>
      </c>
    </row>
    <row r="404" customFormat="false" ht="15" hidden="false" customHeight="false" outlineLevel="0" collapsed="false">
      <c r="A404" s="0" t="n">
        <v>224527</v>
      </c>
      <c r="B404" s="126" t="s">
        <v>1062</v>
      </c>
      <c r="C404" s="0" t="n">
        <v>245</v>
      </c>
      <c r="D404" s="159" t="n">
        <v>27</v>
      </c>
      <c r="F404" s="160" t="n">
        <f aca="false">'COG-M'!P257</f>
        <v>0</v>
      </c>
    </row>
    <row r="405" customFormat="false" ht="15" hidden="false" customHeight="false" outlineLevel="0" collapsed="false">
      <c r="A405" s="0" t="n">
        <v>224611</v>
      </c>
      <c r="B405" s="126" t="s">
        <v>1062</v>
      </c>
      <c r="C405" s="0" t="n">
        <v>246</v>
      </c>
      <c r="D405" s="159" t="n">
        <v>11</v>
      </c>
      <c r="E405" s="0" t="s">
        <v>696</v>
      </c>
      <c r="F405" s="160" t="n">
        <f aca="false">'COG-M'!P258</f>
        <v>0</v>
      </c>
    </row>
    <row r="406" customFormat="false" ht="15" hidden="false" customHeight="false" outlineLevel="0" collapsed="false">
      <c r="A406" s="0" t="n">
        <v>224614</v>
      </c>
      <c r="B406" s="126" t="s">
        <v>1062</v>
      </c>
      <c r="C406" s="0" t="n">
        <v>246</v>
      </c>
      <c r="D406" s="159" t="n">
        <v>14</v>
      </c>
      <c r="F406" s="160" t="n">
        <f aca="false">'COG-M'!P259</f>
        <v>0</v>
      </c>
    </row>
    <row r="407" customFormat="false" ht="15" hidden="false" customHeight="false" outlineLevel="0" collapsed="false">
      <c r="A407" s="0" t="n">
        <v>224615</v>
      </c>
      <c r="B407" s="126" t="s">
        <v>1062</v>
      </c>
      <c r="C407" s="0" t="n">
        <v>246</v>
      </c>
      <c r="D407" s="159" t="n">
        <v>15</v>
      </c>
      <c r="F407" s="160" t="n">
        <f aca="false">'COG-M'!P260</f>
        <v>0</v>
      </c>
    </row>
    <row r="408" customFormat="false" ht="15" hidden="false" customHeight="false" outlineLevel="0" collapsed="false">
      <c r="A408" s="0" t="n">
        <v>224616</v>
      </c>
      <c r="B408" s="126" t="s">
        <v>1062</v>
      </c>
      <c r="C408" s="0" t="n">
        <v>246</v>
      </c>
      <c r="D408" s="159" t="n">
        <v>16</v>
      </c>
      <c r="F408" s="160" t="n">
        <f aca="false">'COG-M'!P261</f>
        <v>0</v>
      </c>
    </row>
    <row r="409" customFormat="false" ht="15" hidden="false" customHeight="false" outlineLevel="0" collapsed="false">
      <c r="A409" s="0" t="n">
        <v>224617</v>
      </c>
      <c r="B409" s="126" t="s">
        <v>1062</v>
      </c>
      <c r="C409" s="0" t="n">
        <v>246</v>
      </c>
      <c r="D409" s="159" t="n">
        <v>17</v>
      </c>
      <c r="F409" s="160" t="n">
        <f aca="false">'COG-M'!P262</f>
        <v>1800</v>
      </c>
    </row>
    <row r="410" customFormat="false" ht="15" hidden="false" customHeight="false" outlineLevel="0" collapsed="false">
      <c r="A410" s="0" t="n">
        <v>224625</v>
      </c>
      <c r="B410" s="126" t="s">
        <v>1062</v>
      </c>
      <c r="C410" s="0" t="n">
        <v>246</v>
      </c>
      <c r="D410" s="159" t="n">
        <v>25</v>
      </c>
      <c r="F410" s="160" t="n">
        <f aca="false">'COG-M'!P263</f>
        <v>0</v>
      </c>
    </row>
    <row r="411" customFormat="false" ht="15" hidden="false" customHeight="false" outlineLevel="0" collapsed="false">
      <c r="A411" s="0" t="n">
        <v>224626</v>
      </c>
      <c r="B411" s="126" t="s">
        <v>1062</v>
      </c>
      <c r="C411" s="0" t="n">
        <v>246</v>
      </c>
      <c r="D411" s="159" t="n">
        <v>26</v>
      </c>
      <c r="F411" s="160" t="n">
        <f aca="false">'COG-M'!P264</f>
        <v>0</v>
      </c>
    </row>
    <row r="412" customFormat="false" ht="15" hidden="false" customHeight="false" outlineLevel="0" collapsed="false">
      <c r="A412" s="0" t="n">
        <v>224627</v>
      </c>
      <c r="B412" s="126" t="s">
        <v>1062</v>
      </c>
      <c r="C412" s="0" t="n">
        <v>246</v>
      </c>
      <c r="D412" s="159" t="n">
        <v>27</v>
      </c>
      <c r="F412" s="160" t="n">
        <f aca="false">'COG-M'!P265</f>
        <v>0</v>
      </c>
    </row>
    <row r="413" customFormat="false" ht="15" hidden="false" customHeight="false" outlineLevel="0" collapsed="false">
      <c r="A413" s="0" t="n">
        <v>224711</v>
      </c>
      <c r="B413" s="126" t="s">
        <v>1062</v>
      </c>
      <c r="C413" s="0" t="n">
        <v>247</v>
      </c>
      <c r="D413" s="159" t="n">
        <v>11</v>
      </c>
      <c r="E413" s="0" t="s">
        <v>697</v>
      </c>
      <c r="F413" s="160" t="n">
        <f aca="false">'COG-M'!P266</f>
        <v>0</v>
      </c>
    </row>
    <row r="414" customFormat="false" ht="15" hidden="false" customHeight="false" outlineLevel="0" collapsed="false">
      <c r="A414" s="0" t="n">
        <v>224714</v>
      </c>
      <c r="B414" s="126" t="s">
        <v>1062</v>
      </c>
      <c r="C414" s="0" t="n">
        <v>247</v>
      </c>
      <c r="D414" s="159" t="n">
        <v>14</v>
      </c>
      <c r="F414" s="160" t="n">
        <f aca="false">'COG-M'!P267</f>
        <v>0</v>
      </c>
    </row>
    <row r="415" customFormat="false" ht="15" hidden="false" customHeight="false" outlineLevel="0" collapsed="false">
      <c r="A415" s="0" t="n">
        <v>224715</v>
      </c>
      <c r="B415" s="126" t="s">
        <v>1062</v>
      </c>
      <c r="C415" s="0" t="n">
        <v>247</v>
      </c>
      <c r="D415" s="159" t="n">
        <v>15</v>
      </c>
      <c r="F415" s="160" t="n">
        <f aca="false">'COG-M'!P268</f>
        <v>0</v>
      </c>
    </row>
    <row r="416" customFormat="false" ht="15" hidden="false" customHeight="false" outlineLevel="0" collapsed="false">
      <c r="A416" s="0" t="n">
        <v>224716</v>
      </c>
      <c r="B416" s="126" t="s">
        <v>1062</v>
      </c>
      <c r="C416" s="0" t="n">
        <v>247</v>
      </c>
      <c r="D416" s="159" t="n">
        <v>16</v>
      </c>
      <c r="F416" s="160" t="n">
        <f aca="false">'COG-M'!P269</f>
        <v>0</v>
      </c>
    </row>
    <row r="417" customFormat="false" ht="15" hidden="false" customHeight="false" outlineLevel="0" collapsed="false">
      <c r="A417" s="0" t="n">
        <v>224717</v>
      </c>
      <c r="B417" s="126" t="s">
        <v>1062</v>
      </c>
      <c r="C417" s="0" t="n">
        <v>247</v>
      </c>
      <c r="D417" s="159" t="n">
        <v>17</v>
      </c>
      <c r="F417" s="160" t="n">
        <f aca="false">'COG-M'!P270</f>
        <v>0</v>
      </c>
    </row>
    <row r="418" customFormat="false" ht="15" hidden="false" customHeight="false" outlineLevel="0" collapsed="false">
      <c r="A418" s="0" t="n">
        <v>224725</v>
      </c>
      <c r="B418" s="126" t="s">
        <v>1062</v>
      </c>
      <c r="C418" s="0" t="n">
        <v>247</v>
      </c>
      <c r="D418" s="159" t="n">
        <v>25</v>
      </c>
      <c r="F418" s="160" t="n">
        <f aca="false">'COG-M'!P271</f>
        <v>0</v>
      </c>
    </row>
    <row r="419" customFormat="false" ht="15" hidden="false" customHeight="false" outlineLevel="0" collapsed="false">
      <c r="A419" s="0" t="n">
        <v>224726</v>
      </c>
      <c r="B419" s="126" t="s">
        <v>1062</v>
      </c>
      <c r="C419" s="0" t="n">
        <v>247</v>
      </c>
      <c r="D419" s="159" t="n">
        <v>26</v>
      </c>
      <c r="F419" s="160" t="n">
        <f aca="false">'COG-M'!P272</f>
        <v>0</v>
      </c>
    </row>
    <row r="420" customFormat="false" ht="15" hidden="false" customHeight="false" outlineLevel="0" collapsed="false">
      <c r="A420" s="0" t="n">
        <v>224727</v>
      </c>
      <c r="B420" s="126" t="s">
        <v>1062</v>
      </c>
      <c r="C420" s="0" t="n">
        <v>247</v>
      </c>
      <c r="D420" s="159" t="n">
        <v>27</v>
      </c>
      <c r="F420" s="160" t="n">
        <f aca="false">'COG-M'!P273</f>
        <v>0</v>
      </c>
    </row>
    <row r="421" customFormat="false" ht="15" hidden="false" customHeight="false" outlineLevel="0" collapsed="false">
      <c r="A421" s="0" t="n">
        <v>224811</v>
      </c>
      <c r="B421" s="126" t="s">
        <v>1062</v>
      </c>
      <c r="C421" s="0" t="n">
        <v>248</v>
      </c>
      <c r="D421" s="159" t="n">
        <v>11</v>
      </c>
      <c r="E421" s="0" t="s">
        <v>698</v>
      </c>
      <c r="F421" s="160" t="n">
        <f aca="false">'COG-M'!P274</f>
        <v>0</v>
      </c>
    </row>
    <row r="422" customFormat="false" ht="15" hidden="false" customHeight="false" outlineLevel="0" collapsed="false">
      <c r="A422" s="0" t="n">
        <v>224814</v>
      </c>
      <c r="B422" s="126" t="s">
        <v>1062</v>
      </c>
      <c r="C422" s="0" t="n">
        <v>248</v>
      </c>
      <c r="D422" s="159" t="n">
        <v>14</v>
      </c>
      <c r="F422" s="160" t="n">
        <f aca="false">'COG-M'!P275</f>
        <v>0</v>
      </c>
    </row>
    <row r="423" customFormat="false" ht="15" hidden="false" customHeight="false" outlineLevel="0" collapsed="false">
      <c r="A423" s="0" t="n">
        <v>224815</v>
      </c>
      <c r="B423" s="126" t="s">
        <v>1062</v>
      </c>
      <c r="C423" s="0" t="n">
        <v>248</v>
      </c>
      <c r="D423" s="159" t="n">
        <v>15</v>
      </c>
      <c r="F423" s="160" t="n">
        <f aca="false">'COG-M'!P276</f>
        <v>0</v>
      </c>
    </row>
    <row r="424" customFormat="false" ht="15" hidden="false" customHeight="false" outlineLevel="0" collapsed="false">
      <c r="A424" s="0" t="n">
        <v>224816</v>
      </c>
      <c r="B424" s="126" t="s">
        <v>1062</v>
      </c>
      <c r="C424" s="0" t="n">
        <v>248</v>
      </c>
      <c r="D424" s="159" t="n">
        <v>16</v>
      </c>
      <c r="F424" s="160" t="n">
        <f aca="false">'COG-M'!P277</f>
        <v>0</v>
      </c>
    </row>
    <row r="425" customFormat="false" ht="15" hidden="false" customHeight="false" outlineLevel="0" collapsed="false">
      <c r="A425" s="0" t="n">
        <v>224817</v>
      </c>
      <c r="B425" s="126" t="s">
        <v>1062</v>
      </c>
      <c r="C425" s="0" t="n">
        <v>248</v>
      </c>
      <c r="D425" s="159" t="n">
        <v>17</v>
      </c>
      <c r="F425" s="160" t="n">
        <f aca="false">'COG-M'!P278</f>
        <v>0</v>
      </c>
    </row>
    <row r="426" customFormat="false" ht="15" hidden="false" customHeight="false" outlineLevel="0" collapsed="false">
      <c r="A426" s="0" t="n">
        <v>224825</v>
      </c>
      <c r="B426" s="126" t="s">
        <v>1062</v>
      </c>
      <c r="C426" s="0" t="n">
        <v>248</v>
      </c>
      <c r="D426" s="159" t="n">
        <v>25</v>
      </c>
      <c r="F426" s="160" t="n">
        <f aca="false">'COG-M'!P279</f>
        <v>0</v>
      </c>
    </row>
    <row r="427" customFormat="false" ht="15" hidden="false" customHeight="false" outlineLevel="0" collapsed="false">
      <c r="A427" s="0" t="n">
        <v>224826</v>
      </c>
      <c r="B427" s="126" t="s">
        <v>1062</v>
      </c>
      <c r="C427" s="0" t="n">
        <v>248</v>
      </c>
      <c r="D427" s="159" t="n">
        <v>26</v>
      </c>
      <c r="F427" s="160" t="n">
        <f aca="false">'COG-M'!P280</f>
        <v>0</v>
      </c>
    </row>
    <row r="428" customFormat="false" ht="15" hidden="false" customHeight="false" outlineLevel="0" collapsed="false">
      <c r="A428" s="0" t="n">
        <v>224827</v>
      </c>
      <c r="B428" s="126" t="s">
        <v>1062</v>
      </c>
      <c r="C428" s="0" t="n">
        <v>248</v>
      </c>
      <c r="D428" s="159" t="n">
        <v>27</v>
      </c>
      <c r="F428" s="160" t="n">
        <f aca="false">'COG-M'!P281</f>
        <v>0</v>
      </c>
    </row>
    <row r="429" customFormat="false" ht="15" hidden="false" customHeight="false" outlineLevel="0" collapsed="false">
      <c r="A429" s="0" t="n">
        <v>224911</v>
      </c>
      <c r="B429" s="126" t="s">
        <v>1062</v>
      </c>
      <c r="C429" s="0" t="n">
        <v>249</v>
      </c>
      <c r="D429" s="159" t="n">
        <v>11</v>
      </c>
      <c r="E429" s="0" t="s">
        <v>699</v>
      </c>
      <c r="F429" s="160" t="n">
        <f aca="false">'COG-M'!P282</f>
        <v>0</v>
      </c>
    </row>
    <row r="430" customFormat="false" ht="15" hidden="false" customHeight="false" outlineLevel="0" collapsed="false">
      <c r="A430" s="0" t="n">
        <v>224914</v>
      </c>
      <c r="B430" s="126" t="s">
        <v>1062</v>
      </c>
      <c r="C430" s="0" t="n">
        <v>249</v>
      </c>
      <c r="D430" s="159" t="n">
        <v>14</v>
      </c>
      <c r="F430" s="160" t="n">
        <f aca="false">'COG-M'!P283</f>
        <v>0</v>
      </c>
    </row>
    <row r="431" customFormat="false" ht="15" hidden="false" customHeight="false" outlineLevel="0" collapsed="false">
      <c r="A431" s="0" t="n">
        <v>224915</v>
      </c>
      <c r="B431" s="126" t="s">
        <v>1062</v>
      </c>
      <c r="C431" s="0" t="n">
        <v>249</v>
      </c>
      <c r="D431" s="159" t="n">
        <v>15</v>
      </c>
      <c r="F431" s="160" t="n">
        <f aca="false">'COG-M'!P284</f>
        <v>0</v>
      </c>
    </row>
    <row r="432" customFormat="false" ht="15" hidden="false" customHeight="false" outlineLevel="0" collapsed="false">
      <c r="A432" s="0" t="n">
        <v>224916</v>
      </c>
      <c r="B432" s="126" t="s">
        <v>1062</v>
      </c>
      <c r="C432" s="0" t="n">
        <v>249</v>
      </c>
      <c r="D432" s="159" t="n">
        <v>16</v>
      </c>
      <c r="F432" s="160" t="n">
        <f aca="false">'COG-M'!P285</f>
        <v>0</v>
      </c>
    </row>
    <row r="433" customFormat="false" ht="15" hidden="false" customHeight="false" outlineLevel="0" collapsed="false">
      <c r="A433" s="0" t="n">
        <v>224917</v>
      </c>
      <c r="B433" s="126" t="s">
        <v>1062</v>
      </c>
      <c r="C433" s="0" t="n">
        <v>249</v>
      </c>
      <c r="D433" s="159" t="n">
        <v>17</v>
      </c>
      <c r="F433" s="160" t="n">
        <f aca="false">'COG-M'!P286</f>
        <v>9935</v>
      </c>
    </row>
    <row r="434" customFormat="false" ht="15" hidden="false" customHeight="false" outlineLevel="0" collapsed="false">
      <c r="A434" s="0" t="n">
        <v>224925</v>
      </c>
      <c r="B434" s="126" t="s">
        <v>1062</v>
      </c>
      <c r="C434" s="0" t="n">
        <v>249</v>
      </c>
      <c r="D434" s="159" t="n">
        <v>25</v>
      </c>
      <c r="F434" s="160" t="n">
        <f aca="false">'COG-M'!P287</f>
        <v>0</v>
      </c>
    </row>
    <row r="435" customFormat="false" ht="15" hidden="false" customHeight="false" outlineLevel="0" collapsed="false">
      <c r="A435" s="0" t="n">
        <v>224926</v>
      </c>
      <c r="B435" s="126" t="s">
        <v>1062</v>
      </c>
      <c r="C435" s="0" t="n">
        <v>249</v>
      </c>
      <c r="D435" s="159" t="n">
        <v>26</v>
      </c>
      <c r="F435" s="160" t="n">
        <f aca="false">'COG-M'!P288</f>
        <v>0</v>
      </c>
    </row>
    <row r="436" customFormat="false" ht="15" hidden="false" customHeight="false" outlineLevel="0" collapsed="false">
      <c r="A436" s="0" t="n">
        <v>224927</v>
      </c>
      <c r="B436" s="126" t="s">
        <v>1062</v>
      </c>
      <c r="C436" s="0" t="n">
        <v>249</v>
      </c>
      <c r="D436" s="159" t="n">
        <v>27</v>
      </c>
      <c r="F436" s="160" t="n">
        <f aca="false">'COG-M'!P289</f>
        <v>0</v>
      </c>
    </row>
    <row r="437" customFormat="false" ht="15" hidden="false" customHeight="false" outlineLevel="0" collapsed="false">
      <c r="A437" s="0" t="n">
        <v>250000</v>
      </c>
      <c r="B437" s="126" t="s">
        <v>1062</v>
      </c>
      <c r="C437" s="0" t="n">
        <v>2500</v>
      </c>
      <c r="D437" s="159" t="n">
        <v>0</v>
      </c>
      <c r="E437" s="0" t="s">
        <v>700</v>
      </c>
      <c r="F437" s="160" t="n">
        <f aca="false">'COG-M'!P290</f>
        <v>3000</v>
      </c>
    </row>
    <row r="438" customFormat="false" ht="15" hidden="false" customHeight="false" outlineLevel="0" collapsed="false">
      <c r="A438" s="0" t="n">
        <v>225111</v>
      </c>
      <c r="B438" s="126" t="s">
        <v>1062</v>
      </c>
      <c r="C438" s="0" t="n">
        <v>251</v>
      </c>
      <c r="D438" s="159" t="n">
        <v>11</v>
      </c>
      <c r="E438" s="0" t="s">
        <v>701</v>
      </c>
      <c r="F438" s="160" t="n">
        <f aca="false">'COG-M'!P291</f>
        <v>0</v>
      </c>
    </row>
    <row r="439" customFormat="false" ht="15" hidden="false" customHeight="false" outlineLevel="0" collapsed="false">
      <c r="A439" s="0" t="n">
        <v>225114</v>
      </c>
      <c r="B439" s="126" t="s">
        <v>1062</v>
      </c>
      <c r="C439" s="0" t="n">
        <v>251</v>
      </c>
      <c r="D439" s="159" t="n">
        <v>14</v>
      </c>
      <c r="F439" s="160" t="n">
        <f aca="false">'COG-M'!P292</f>
        <v>0</v>
      </c>
    </row>
    <row r="440" customFormat="false" ht="15" hidden="false" customHeight="false" outlineLevel="0" collapsed="false">
      <c r="A440" s="0" t="n">
        <v>225115</v>
      </c>
      <c r="B440" s="126" t="s">
        <v>1062</v>
      </c>
      <c r="C440" s="0" t="n">
        <v>251</v>
      </c>
      <c r="D440" s="159" t="n">
        <v>15</v>
      </c>
      <c r="F440" s="160" t="n">
        <f aca="false">'COG-M'!P293</f>
        <v>0</v>
      </c>
    </row>
    <row r="441" customFormat="false" ht="15" hidden="false" customHeight="false" outlineLevel="0" collapsed="false">
      <c r="A441" s="0" t="n">
        <v>225116</v>
      </c>
      <c r="B441" s="126" t="s">
        <v>1062</v>
      </c>
      <c r="C441" s="0" t="n">
        <v>251</v>
      </c>
      <c r="D441" s="159" t="n">
        <v>16</v>
      </c>
      <c r="F441" s="160" t="n">
        <f aca="false">'COG-M'!P294</f>
        <v>0</v>
      </c>
    </row>
    <row r="442" customFormat="false" ht="15" hidden="false" customHeight="false" outlineLevel="0" collapsed="false">
      <c r="A442" s="0" t="n">
        <v>225117</v>
      </c>
      <c r="B442" s="126" t="s">
        <v>1062</v>
      </c>
      <c r="C442" s="0" t="n">
        <v>251</v>
      </c>
      <c r="D442" s="159" t="n">
        <v>17</v>
      </c>
      <c r="F442" s="160" t="n">
        <f aca="false">'COG-M'!P295</f>
        <v>0</v>
      </c>
    </row>
    <row r="443" customFormat="false" ht="15" hidden="false" customHeight="false" outlineLevel="0" collapsed="false">
      <c r="A443" s="0" t="n">
        <v>225211</v>
      </c>
      <c r="B443" s="126" t="s">
        <v>1062</v>
      </c>
      <c r="C443" s="0" t="n">
        <v>252</v>
      </c>
      <c r="D443" s="159" t="n">
        <v>11</v>
      </c>
      <c r="E443" s="0" t="s">
        <v>702</v>
      </c>
      <c r="F443" s="160" t="n">
        <f aca="false">'COG-M'!P296</f>
        <v>0</v>
      </c>
    </row>
    <row r="444" customFormat="false" ht="15" hidden="false" customHeight="false" outlineLevel="0" collapsed="false">
      <c r="A444" s="0" t="n">
        <v>225214</v>
      </c>
      <c r="B444" s="126" t="s">
        <v>1062</v>
      </c>
      <c r="C444" s="0" t="n">
        <v>252</v>
      </c>
      <c r="D444" s="159" t="n">
        <v>14</v>
      </c>
      <c r="F444" s="160" t="n">
        <f aca="false">'COG-M'!P297</f>
        <v>0</v>
      </c>
    </row>
    <row r="445" customFormat="false" ht="15" hidden="false" customHeight="false" outlineLevel="0" collapsed="false">
      <c r="A445" s="0" t="n">
        <v>225215</v>
      </c>
      <c r="B445" s="126" t="s">
        <v>1062</v>
      </c>
      <c r="C445" s="0" t="n">
        <v>252</v>
      </c>
      <c r="D445" s="159" t="n">
        <v>15</v>
      </c>
      <c r="F445" s="160" t="n">
        <f aca="false">'COG-M'!P298</f>
        <v>0</v>
      </c>
    </row>
    <row r="446" customFormat="false" ht="15" hidden="false" customHeight="false" outlineLevel="0" collapsed="false">
      <c r="A446" s="0" t="n">
        <v>225216</v>
      </c>
      <c r="B446" s="126" t="s">
        <v>1062</v>
      </c>
      <c r="C446" s="0" t="n">
        <v>252</v>
      </c>
      <c r="D446" s="159" t="n">
        <v>16</v>
      </c>
      <c r="F446" s="160" t="n">
        <f aca="false">'COG-M'!P299</f>
        <v>0</v>
      </c>
    </row>
    <row r="447" customFormat="false" ht="15" hidden="false" customHeight="false" outlineLevel="0" collapsed="false">
      <c r="A447" s="0" t="n">
        <v>225217</v>
      </c>
      <c r="B447" s="126" t="s">
        <v>1062</v>
      </c>
      <c r="C447" s="0" t="n">
        <v>252</v>
      </c>
      <c r="D447" s="159" t="n">
        <v>17</v>
      </c>
      <c r="F447" s="160" t="n">
        <f aca="false">'COG-M'!P300</f>
        <v>0</v>
      </c>
    </row>
    <row r="448" customFormat="false" ht="15" hidden="false" customHeight="false" outlineLevel="0" collapsed="false">
      <c r="A448" s="0" t="n">
        <v>225311</v>
      </c>
      <c r="B448" s="126" t="s">
        <v>1062</v>
      </c>
      <c r="C448" s="0" t="n">
        <v>253</v>
      </c>
      <c r="D448" s="159" t="n">
        <v>11</v>
      </c>
      <c r="E448" s="0" t="s">
        <v>703</v>
      </c>
      <c r="F448" s="160" t="n">
        <f aca="false">'COG-M'!P301</f>
        <v>0</v>
      </c>
    </row>
    <row r="449" customFormat="false" ht="15" hidden="false" customHeight="false" outlineLevel="0" collapsed="false">
      <c r="A449" s="0" t="n">
        <v>225314</v>
      </c>
      <c r="B449" s="126" t="s">
        <v>1062</v>
      </c>
      <c r="C449" s="0" t="n">
        <v>253</v>
      </c>
      <c r="D449" s="159" t="n">
        <v>14</v>
      </c>
      <c r="F449" s="160" t="n">
        <f aca="false">'COG-M'!P302</f>
        <v>0</v>
      </c>
    </row>
    <row r="450" customFormat="false" ht="15" hidden="false" customHeight="false" outlineLevel="0" collapsed="false">
      <c r="A450" s="0" t="n">
        <v>225315</v>
      </c>
      <c r="B450" s="126" t="s">
        <v>1062</v>
      </c>
      <c r="C450" s="0" t="n">
        <v>253</v>
      </c>
      <c r="D450" s="159" t="n">
        <v>15</v>
      </c>
      <c r="F450" s="160" t="n">
        <f aca="false">'COG-M'!P303</f>
        <v>0</v>
      </c>
    </row>
    <row r="451" customFormat="false" ht="15" hidden="false" customHeight="false" outlineLevel="0" collapsed="false">
      <c r="A451" s="0" t="n">
        <v>225316</v>
      </c>
      <c r="B451" s="126" t="s">
        <v>1062</v>
      </c>
      <c r="C451" s="0" t="n">
        <v>253</v>
      </c>
      <c r="D451" s="159" t="n">
        <v>16</v>
      </c>
      <c r="F451" s="160" t="n">
        <f aca="false">'COG-M'!P304</f>
        <v>0</v>
      </c>
    </row>
    <row r="452" customFormat="false" ht="15" hidden="false" customHeight="false" outlineLevel="0" collapsed="false">
      <c r="A452" s="0" t="n">
        <v>225317</v>
      </c>
      <c r="B452" s="126" t="s">
        <v>1062</v>
      </c>
      <c r="C452" s="0" t="n">
        <v>253</v>
      </c>
      <c r="D452" s="159" t="n">
        <v>17</v>
      </c>
      <c r="F452" s="160" t="n">
        <f aca="false">'COG-M'!P305</f>
        <v>3000</v>
      </c>
    </row>
    <row r="453" customFormat="false" ht="15" hidden="false" customHeight="false" outlineLevel="0" collapsed="false">
      <c r="A453" s="0" t="n">
        <v>225325</v>
      </c>
      <c r="B453" s="126" t="s">
        <v>1062</v>
      </c>
      <c r="C453" s="0" t="n">
        <v>253</v>
      </c>
      <c r="D453" s="159" t="n">
        <v>25</v>
      </c>
      <c r="F453" s="160" t="n">
        <f aca="false">'COG-M'!P306</f>
        <v>0</v>
      </c>
    </row>
    <row r="454" customFormat="false" ht="15" hidden="false" customHeight="false" outlineLevel="0" collapsed="false">
      <c r="A454" s="0" t="n">
        <v>225326</v>
      </c>
      <c r="B454" s="126" t="s">
        <v>1062</v>
      </c>
      <c r="C454" s="0" t="n">
        <v>253</v>
      </c>
      <c r="D454" s="159" t="n">
        <v>26</v>
      </c>
      <c r="F454" s="160" t="n">
        <f aca="false">'COG-M'!P307</f>
        <v>0</v>
      </c>
    </row>
    <row r="455" customFormat="false" ht="15" hidden="false" customHeight="false" outlineLevel="0" collapsed="false">
      <c r="A455" s="0" t="n">
        <v>225327</v>
      </c>
      <c r="B455" s="126" t="s">
        <v>1062</v>
      </c>
      <c r="C455" s="0" t="n">
        <v>253</v>
      </c>
      <c r="D455" s="159" t="n">
        <v>27</v>
      </c>
      <c r="F455" s="160" t="n">
        <f aca="false">'COG-M'!P308</f>
        <v>0</v>
      </c>
    </row>
    <row r="456" customFormat="false" ht="15" hidden="false" customHeight="false" outlineLevel="0" collapsed="false">
      <c r="A456" s="0" t="n">
        <v>225411</v>
      </c>
      <c r="B456" s="126" t="s">
        <v>1062</v>
      </c>
      <c r="C456" s="0" t="n">
        <v>254</v>
      </c>
      <c r="D456" s="159" t="n">
        <v>11</v>
      </c>
      <c r="E456" s="0" t="s">
        <v>704</v>
      </c>
      <c r="F456" s="160" t="n">
        <f aca="false">'COG-M'!P309</f>
        <v>0</v>
      </c>
    </row>
    <row r="457" customFormat="false" ht="15" hidden="false" customHeight="false" outlineLevel="0" collapsed="false">
      <c r="A457" s="0" t="n">
        <v>225414</v>
      </c>
      <c r="B457" s="126" t="s">
        <v>1062</v>
      </c>
      <c r="C457" s="0" t="n">
        <v>254</v>
      </c>
      <c r="D457" s="159" t="n">
        <v>14</v>
      </c>
      <c r="F457" s="160" t="n">
        <f aca="false">'COG-M'!P310</f>
        <v>0</v>
      </c>
    </row>
    <row r="458" customFormat="false" ht="15" hidden="false" customHeight="false" outlineLevel="0" collapsed="false">
      <c r="A458" s="0" t="n">
        <v>225415</v>
      </c>
      <c r="B458" s="126" t="s">
        <v>1062</v>
      </c>
      <c r="C458" s="0" t="n">
        <v>254</v>
      </c>
      <c r="D458" s="159" t="n">
        <v>15</v>
      </c>
      <c r="F458" s="160" t="n">
        <f aca="false">'COG-M'!P311</f>
        <v>0</v>
      </c>
    </row>
    <row r="459" customFormat="false" ht="15" hidden="false" customHeight="false" outlineLevel="0" collapsed="false">
      <c r="A459" s="0" t="n">
        <v>225416</v>
      </c>
      <c r="B459" s="126" t="s">
        <v>1062</v>
      </c>
      <c r="C459" s="0" t="n">
        <v>254</v>
      </c>
      <c r="D459" s="159" t="n">
        <v>16</v>
      </c>
      <c r="F459" s="160" t="n">
        <f aca="false">'COG-M'!P312</f>
        <v>0</v>
      </c>
    </row>
    <row r="460" customFormat="false" ht="15" hidden="false" customHeight="false" outlineLevel="0" collapsed="false">
      <c r="A460" s="0" t="n">
        <v>225417</v>
      </c>
      <c r="B460" s="126" t="s">
        <v>1062</v>
      </c>
      <c r="C460" s="0" t="n">
        <v>254</v>
      </c>
      <c r="D460" s="159" t="n">
        <v>17</v>
      </c>
      <c r="F460" s="160" t="n">
        <f aca="false">'COG-M'!P313</f>
        <v>0</v>
      </c>
    </row>
    <row r="461" customFormat="false" ht="15" hidden="false" customHeight="false" outlineLevel="0" collapsed="false">
      <c r="A461" s="0" t="n">
        <v>225511</v>
      </c>
      <c r="B461" s="126" t="s">
        <v>1062</v>
      </c>
      <c r="C461" s="0" t="n">
        <v>255</v>
      </c>
      <c r="D461" s="159" t="n">
        <v>11</v>
      </c>
      <c r="E461" s="0" t="s">
        <v>705</v>
      </c>
      <c r="F461" s="160" t="n">
        <f aca="false">'COG-M'!P314</f>
        <v>0</v>
      </c>
    </row>
    <row r="462" customFormat="false" ht="15" hidden="false" customHeight="false" outlineLevel="0" collapsed="false">
      <c r="A462" s="0" t="n">
        <v>225514</v>
      </c>
      <c r="B462" s="126" t="s">
        <v>1062</v>
      </c>
      <c r="C462" s="0" t="n">
        <v>255</v>
      </c>
      <c r="D462" s="159" t="n">
        <v>14</v>
      </c>
      <c r="F462" s="160" t="n">
        <f aca="false">'COG-M'!P315</f>
        <v>0</v>
      </c>
    </row>
    <row r="463" customFormat="false" ht="15" hidden="false" customHeight="false" outlineLevel="0" collapsed="false">
      <c r="A463" s="0" t="n">
        <v>225515</v>
      </c>
      <c r="B463" s="126" t="s">
        <v>1062</v>
      </c>
      <c r="C463" s="0" t="n">
        <v>255</v>
      </c>
      <c r="D463" s="159" t="n">
        <v>15</v>
      </c>
      <c r="F463" s="160" t="n">
        <f aca="false">'COG-M'!P316</f>
        <v>0</v>
      </c>
    </row>
    <row r="464" customFormat="false" ht="15" hidden="false" customHeight="false" outlineLevel="0" collapsed="false">
      <c r="A464" s="0" t="n">
        <v>225516</v>
      </c>
      <c r="B464" s="126" t="s">
        <v>1062</v>
      </c>
      <c r="C464" s="0" t="n">
        <v>255</v>
      </c>
      <c r="D464" s="159" t="n">
        <v>16</v>
      </c>
      <c r="F464" s="160" t="n">
        <f aca="false">'COG-M'!P317</f>
        <v>0</v>
      </c>
    </row>
    <row r="465" customFormat="false" ht="15" hidden="false" customHeight="false" outlineLevel="0" collapsed="false">
      <c r="A465" s="0" t="n">
        <v>225517</v>
      </c>
      <c r="B465" s="126" t="s">
        <v>1062</v>
      </c>
      <c r="C465" s="0" t="n">
        <v>255</v>
      </c>
      <c r="D465" s="159" t="n">
        <v>17</v>
      </c>
      <c r="F465" s="160" t="n">
        <f aca="false">'COG-M'!P318</f>
        <v>0</v>
      </c>
    </row>
    <row r="466" customFormat="false" ht="15" hidden="false" customHeight="false" outlineLevel="0" collapsed="false">
      <c r="A466" s="0" t="n">
        <v>225525</v>
      </c>
      <c r="B466" s="126" t="s">
        <v>1062</v>
      </c>
      <c r="C466" s="0" t="n">
        <v>255</v>
      </c>
      <c r="D466" s="159" t="n">
        <v>25</v>
      </c>
      <c r="F466" s="160" t="n">
        <f aca="false">'COG-M'!P319</f>
        <v>0</v>
      </c>
    </row>
    <row r="467" customFormat="false" ht="15" hidden="false" customHeight="false" outlineLevel="0" collapsed="false">
      <c r="A467" s="0" t="n">
        <v>225526</v>
      </c>
      <c r="B467" s="126" t="s">
        <v>1062</v>
      </c>
      <c r="C467" s="0" t="n">
        <v>255</v>
      </c>
      <c r="D467" s="159" t="n">
        <v>26</v>
      </c>
      <c r="F467" s="160" t="n">
        <f aca="false">'COG-M'!P320</f>
        <v>0</v>
      </c>
    </row>
    <row r="468" customFormat="false" ht="15" hidden="false" customHeight="false" outlineLevel="0" collapsed="false">
      <c r="A468" s="0" t="n">
        <v>225527</v>
      </c>
      <c r="B468" s="126" t="s">
        <v>1062</v>
      </c>
      <c r="C468" s="0" t="n">
        <v>255</v>
      </c>
      <c r="D468" s="159" t="n">
        <v>27</v>
      </c>
      <c r="F468" s="160" t="n">
        <f aca="false">'COG-M'!P321</f>
        <v>0</v>
      </c>
    </row>
    <row r="469" customFormat="false" ht="15" hidden="false" customHeight="false" outlineLevel="0" collapsed="false">
      <c r="A469" s="0" t="n">
        <v>225611</v>
      </c>
      <c r="B469" s="126" t="s">
        <v>1062</v>
      </c>
      <c r="C469" s="0" t="n">
        <v>256</v>
      </c>
      <c r="D469" s="159" t="n">
        <v>11</v>
      </c>
      <c r="E469" s="0" t="s">
        <v>706</v>
      </c>
      <c r="F469" s="160" t="n">
        <f aca="false">'COG-M'!P322</f>
        <v>0</v>
      </c>
    </row>
    <row r="470" customFormat="false" ht="15" hidden="false" customHeight="false" outlineLevel="0" collapsed="false">
      <c r="A470" s="0" t="n">
        <v>225614</v>
      </c>
      <c r="B470" s="126" t="s">
        <v>1062</v>
      </c>
      <c r="C470" s="0" t="n">
        <v>256</v>
      </c>
      <c r="D470" s="159" t="n">
        <v>14</v>
      </c>
      <c r="F470" s="160" t="n">
        <f aca="false">'COG-M'!P323</f>
        <v>0</v>
      </c>
    </row>
    <row r="471" customFormat="false" ht="15" hidden="false" customHeight="false" outlineLevel="0" collapsed="false">
      <c r="A471" s="0" t="n">
        <v>225615</v>
      </c>
      <c r="B471" s="126" t="s">
        <v>1062</v>
      </c>
      <c r="C471" s="0" t="n">
        <v>256</v>
      </c>
      <c r="D471" s="159" t="n">
        <v>15</v>
      </c>
      <c r="F471" s="160" t="n">
        <f aca="false">'COG-M'!P324</f>
        <v>0</v>
      </c>
    </row>
    <row r="472" customFormat="false" ht="15" hidden="false" customHeight="false" outlineLevel="0" collapsed="false">
      <c r="A472" s="0" t="n">
        <v>225616</v>
      </c>
      <c r="B472" s="126" t="s">
        <v>1062</v>
      </c>
      <c r="C472" s="0" t="n">
        <v>256</v>
      </c>
      <c r="D472" s="159" t="n">
        <v>16</v>
      </c>
      <c r="F472" s="160" t="n">
        <f aca="false">'COG-M'!P325</f>
        <v>0</v>
      </c>
    </row>
    <row r="473" customFormat="false" ht="15" hidden="false" customHeight="false" outlineLevel="0" collapsed="false">
      <c r="A473" s="0" t="n">
        <v>225617</v>
      </c>
      <c r="B473" s="126" t="s">
        <v>1062</v>
      </c>
      <c r="C473" s="0" t="n">
        <v>256</v>
      </c>
      <c r="D473" s="159" t="n">
        <v>17</v>
      </c>
      <c r="F473" s="160" t="n">
        <f aca="false">'COG-M'!P326</f>
        <v>0</v>
      </c>
    </row>
    <row r="474" customFormat="false" ht="15" hidden="false" customHeight="false" outlineLevel="0" collapsed="false">
      <c r="A474" s="0" t="n">
        <v>225911</v>
      </c>
      <c r="B474" s="126" t="s">
        <v>1062</v>
      </c>
      <c r="C474" s="0" t="n">
        <v>259</v>
      </c>
      <c r="D474" s="159" t="n">
        <v>11</v>
      </c>
      <c r="E474" s="0" t="s">
        <v>707</v>
      </c>
      <c r="F474" s="160" t="n">
        <f aca="false">'COG-M'!P327</f>
        <v>0</v>
      </c>
    </row>
    <row r="475" customFormat="false" ht="15" hidden="false" customHeight="false" outlineLevel="0" collapsed="false">
      <c r="A475" s="0" t="n">
        <v>225914</v>
      </c>
      <c r="B475" s="126" t="s">
        <v>1062</v>
      </c>
      <c r="C475" s="0" t="n">
        <v>259</v>
      </c>
      <c r="D475" s="159" t="n">
        <v>14</v>
      </c>
      <c r="F475" s="160" t="n">
        <f aca="false">'COG-M'!P328</f>
        <v>0</v>
      </c>
    </row>
    <row r="476" customFormat="false" ht="15" hidden="false" customHeight="false" outlineLevel="0" collapsed="false">
      <c r="A476" s="0" t="n">
        <v>225915</v>
      </c>
      <c r="B476" s="126" t="s">
        <v>1062</v>
      </c>
      <c r="C476" s="0" t="n">
        <v>259</v>
      </c>
      <c r="D476" s="159" t="n">
        <v>15</v>
      </c>
      <c r="F476" s="160" t="n">
        <f aca="false">'COG-M'!P329</f>
        <v>0</v>
      </c>
    </row>
    <row r="477" customFormat="false" ht="15" hidden="false" customHeight="false" outlineLevel="0" collapsed="false">
      <c r="A477" s="0" t="n">
        <v>225916</v>
      </c>
      <c r="B477" s="126" t="s">
        <v>1062</v>
      </c>
      <c r="C477" s="0" t="n">
        <v>259</v>
      </c>
      <c r="D477" s="159" t="n">
        <v>16</v>
      </c>
      <c r="F477" s="160" t="n">
        <f aca="false">'COG-M'!P330</f>
        <v>0</v>
      </c>
    </row>
    <row r="478" customFormat="false" ht="15" hidden="false" customHeight="false" outlineLevel="0" collapsed="false">
      <c r="A478" s="0" t="n">
        <v>225917</v>
      </c>
      <c r="B478" s="126" t="s">
        <v>1062</v>
      </c>
      <c r="C478" s="0" t="n">
        <v>259</v>
      </c>
      <c r="D478" s="159" t="n">
        <v>17</v>
      </c>
      <c r="F478" s="160" t="n">
        <f aca="false">'COG-M'!P331</f>
        <v>0</v>
      </c>
    </row>
    <row r="479" customFormat="false" ht="15" hidden="false" customHeight="false" outlineLevel="0" collapsed="false">
      <c r="A479" s="0" t="n">
        <v>260000</v>
      </c>
      <c r="B479" s="126" t="s">
        <v>1062</v>
      </c>
      <c r="C479" s="0" t="n">
        <v>2600</v>
      </c>
      <c r="D479" s="159" t="n">
        <v>0</v>
      </c>
      <c r="E479" s="0" t="s">
        <v>708</v>
      </c>
      <c r="F479" s="160" t="n">
        <f aca="false">'COG-M'!P332</f>
        <v>195360</v>
      </c>
    </row>
    <row r="480" customFormat="false" ht="15" hidden="false" customHeight="false" outlineLevel="0" collapsed="false">
      <c r="A480" s="0" t="n">
        <v>226111</v>
      </c>
      <c r="B480" s="126" t="s">
        <v>1062</v>
      </c>
      <c r="C480" s="0" t="n">
        <v>261</v>
      </c>
      <c r="D480" s="159" t="n">
        <v>11</v>
      </c>
      <c r="E480" s="0" t="s">
        <v>709</v>
      </c>
      <c r="F480" s="160" t="n">
        <f aca="false">'COG-M'!P333</f>
        <v>0</v>
      </c>
    </row>
    <row r="481" customFormat="false" ht="15" hidden="false" customHeight="false" outlineLevel="0" collapsed="false">
      <c r="A481" s="0" t="n">
        <v>226114</v>
      </c>
      <c r="B481" s="126" t="s">
        <v>1062</v>
      </c>
      <c r="C481" s="0" t="n">
        <v>261</v>
      </c>
      <c r="D481" s="159" t="n">
        <v>14</v>
      </c>
      <c r="F481" s="160" t="n">
        <f aca="false">'COG-M'!P334</f>
        <v>0</v>
      </c>
    </row>
    <row r="482" customFormat="false" ht="15" hidden="false" customHeight="false" outlineLevel="0" collapsed="false">
      <c r="A482" s="0" t="n">
        <v>226115</v>
      </c>
      <c r="B482" s="126" t="s">
        <v>1062</v>
      </c>
      <c r="C482" s="0" t="n">
        <v>261</v>
      </c>
      <c r="D482" s="159" t="n">
        <v>15</v>
      </c>
      <c r="F482" s="160" t="n">
        <f aca="false">'COG-M'!P335</f>
        <v>0</v>
      </c>
    </row>
    <row r="483" customFormat="false" ht="15" hidden="false" customHeight="false" outlineLevel="0" collapsed="false">
      <c r="A483" s="0" t="n">
        <v>226116</v>
      </c>
      <c r="B483" s="126" t="s">
        <v>1062</v>
      </c>
      <c r="C483" s="0" t="n">
        <v>261</v>
      </c>
      <c r="D483" s="159" t="n">
        <v>16</v>
      </c>
      <c r="F483" s="160" t="n">
        <f aca="false">'COG-M'!P336</f>
        <v>0</v>
      </c>
    </row>
    <row r="484" customFormat="false" ht="15" hidden="false" customHeight="false" outlineLevel="0" collapsed="false">
      <c r="A484" s="0" t="n">
        <v>226117</v>
      </c>
      <c r="B484" s="126" t="s">
        <v>1062</v>
      </c>
      <c r="C484" s="0" t="n">
        <v>261</v>
      </c>
      <c r="D484" s="159" t="n">
        <v>17</v>
      </c>
      <c r="F484" s="160" t="n">
        <f aca="false">'COG-M'!P337</f>
        <v>195360</v>
      </c>
    </row>
    <row r="485" customFormat="false" ht="15" hidden="false" customHeight="false" outlineLevel="0" collapsed="false">
      <c r="A485" s="0" t="n">
        <v>226125</v>
      </c>
      <c r="B485" s="126" t="s">
        <v>1062</v>
      </c>
      <c r="C485" s="0" t="n">
        <v>261</v>
      </c>
      <c r="D485" s="159" t="n">
        <v>25</v>
      </c>
      <c r="F485" s="160" t="n">
        <f aca="false">'COG-M'!P338</f>
        <v>0</v>
      </c>
    </row>
    <row r="486" customFormat="false" ht="15" hidden="false" customHeight="false" outlineLevel="0" collapsed="false">
      <c r="A486" s="0" t="n">
        <v>226211</v>
      </c>
      <c r="B486" s="126" t="s">
        <v>1062</v>
      </c>
      <c r="C486" s="0" t="n">
        <v>262</v>
      </c>
      <c r="D486" s="159" t="n">
        <v>11</v>
      </c>
      <c r="E486" s="0" t="s">
        <v>710</v>
      </c>
      <c r="F486" s="160" t="n">
        <f aca="false">'COG-M'!P339</f>
        <v>0</v>
      </c>
    </row>
    <row r="487" customFormat="false" ht="15" hidden="false" customHeight="false" outlineLevel="0" collapsed="false">
      <c r="A487" s="0" t="n">
        <v>226214</v>
      </c>
      <c r="B487" s="126" t="s">
        <v>1062</v>
      </c>
      <c r="C487" s="0" t="n">
        <v>262</v>
      </c>
      <c r="D487" s="159" t="n">
        <v>14</v>
      </c>
      <c r="F487" s="160" t="n">
        <f aca="false">'COG-M'!P340</f>
        <v>0</v>
      </c>
    </row>
    <row r="488" customFormat="false" ht="15" hidden="false" customHeight="false" outlineLevel="0" collapsed="false">
      <c r="A488" s="0" t="n">
        <v>226215</v>
      </c>
      <c r="B488" s="126" t="s">
        <v>1062</v>
      </c>
      <c r="C488" s="0" t="n">
        <v>262</v>
      </c>
      <c r="D488" s="159" t="n">
        <v>15</v>
      </c>
      <c r="F488" s="160" t="n">
        <f aca="false">'COG-M'!P341</f>
        <v>0</v>
      </c>
    </row>
    <row r="489" customFormat="false" ht="15" hidden="false" customHeight="false" outlineLevel="0" collapsed="false">
      <c r="A489" s="0" t="n">
        <v>226216</v>
      </c>
      <c r="B489" s="126" t="s">
        <v>1062</v>
      </c>
      <c r="C489" s="0" t="n">
        <v>262</v>
      </c>
      <c r="D489" s="159" t="n">
        <v>16</v>
      </c>
      <c r="F489" s="160" t="n">
        <f aca="false">'COG-M'!P342</f>
        <v>0</v>
      </c>
    </row>
    <row r="490" customFormat="false" ht="15" hidden="false" customHeight="false" outlineLevel="0" collapsed="false">
      <c r="A490" s="0" t="n">
        <v>226217</v>
      </c>
      <c r="B490" s="126" t="s">
        <v>1062</v>
      </c>
      <c r="C490" s="0" t="n">
        <v>262</v>
      </c>
      <c r="D490" s="159" t="n">
        <v>17</v>
      </c>
      <c r="F490" s="160" t="n">
        <f aca="false">'COG-M'!P343</f>
        <v>0</v>
      </c>
    </row>
    <row r="491" customFormat="false" ht="15" hidden="false" customHeight="false" outlineLevel="0" collapsed="false">
      <c r="A491" s="0" t="n">
        <v>270000</v>
      </c>
      <c r="B491" s="126" t="s">
        <v>1062</v>
      </c>
      <c r="C491" s="0" t="n">
        <v>2700</v>
      </c>
      <c r="D491" s="159" t="n">
        <v>0</v>
      </c>
      <c r="E491" s="0" t="s">
        <v>711</v>
      </c>
      <c r="F491" s="160" t="n">
        <f aca="false">'COG-M'!P344</f>
        <v>0</v>
      </c>
    </row>
    <row r="492" customFormat="false" ht="15" hidden="false" customHeight="false" outlineLevel="0" collapsed="false">
      <c r="A492" s="0" t="n">
        <v>227111</v>
      </c>
      <c r="B492" s="126" t="s">
        <v>1062</v>
      </c>
      <c r="C492" s="0" t="n">
        <v>271</v>
      </c>
      <c r="D492" s="159" t="n">
        <v>11</v>
      </c>
      <c r="E492" s="0" t="s">
        <v>712</v>
      </c>
      <c r="F492" s="160" t="n">
        <f aca="false">'COG-M'!P345</f>
        <v>0</v>
      </c>
    </row>
    <row r="493" customFormat="false" ht="15" hidden="false" customHeight="false" outlineLevel="0" collapsed="false">
      <c r="A493" s="0" t="n">
        <v>227114</v>
      </c>
      <c r="B493" s="126" t="s">
        <v>1062</v>
      </c>
      <c r="C493" s="0" t="n">
        <v>271</v>
      </c>
      <c r="D493" s="159" t="n">
        <v>14</v>
      </c>
      <c r="F493" s="160" t="n">
        <f aca="false">'COG-M'!P346</f>
        <v>0</v>
      </c>
    </row>
    <row r="494" customFormat="false" ht="15" hidden="false" customHeight="false" outlineLevel="0" collapsed="false">
      <c r="A494" s="0" t="n">
        <v>227115</v>
      </c>
      <c r="B494" s="126" t="s">
        <v>1062</v>
      </c>
      <c r="C494" s="0" t="n">
        <v>271</v>
      </c>
      <c r="D494" s="159" t="n">
        <v>15</v>
      </c>
      <c r="F494" s="160" t="n">
        <f aca="false">'COG-M'!P347</f>
        <v>0</v>
      </c>
    </row>
    <row r="495" customFormat="false" ht="15" hidden="false" customHeight="false" outlineLevel="0" collapsed="false">
      <c r="A495" s="0" t="n">
        <v>227116</v>
      </c>
      <c r="B495" s="126" t="s">
        <v>1062</v>
      </c>
      <c r="C495" s="0" t="n">
        <v>271</v>
      </c>
      <c r="D495" s="159" t="n">
        <v>16</v>
      </c>
      <c r="F495" s="160" t="n">
        <f aca="false">'COG-M'!P348</f>
        <v>0</v>
      </c>
    </row>
    <row r="496" customFormat="false" ht="15" hidden="false" customHeight="false" outlineLevel="0" collapsed="false">
      <c r="A496" s="0" t="n">
        <v>227117</v>
      </c>
      <c r="B496" s="126" t="s">
        <v>1062</v>
      </c>
      <c r="C496" s="0" t="n">
        <v>271</v>
      </c>
      <c r="D496" s="159" t="n">
        <v>17</v>
      </c>
      <c r="F496" s="160" t="n">
        <f aca="false">'COG-M'!P349</f>
        <v>0</v>
      </c>
    </row>
    <row r="497" customFormat="false" ht="15" hidden="false" customHeight="false" outlineLevel="0" collapsed="false">
      <c r="A497" s="0" t="n">
        <v>227211</v>
      </c>
      <c r="B497" s="126" t="s">
        <v>1062</v>
      </c>
      <c r="C497" s="0" t="n">
        <v>272</v>
      </c>
      <c r="D497" s="159" t="n">
        <v>11</v>
      </c>
      <c r="E497" s="0" t="s">
        <v>713</v>
      </c>
      <c r="F497" s="160" t="n">
        <f aca="false">'COG-M'!P350</f>
        <v>0</v>
      </c>
    </row>
    <row r="498" customFormat="false" ht="15" hidden="false" customHeight="false" outlineLevel="0" collapsed="false">
      <c r="A498" s="0" t="n">
        <v>227214</v>
      </c>
      <c r="B498" s="126" t="s">
        <v>1062</v>
      </c>
      <c r="C498" s="0" t="n">
        <v>272</v>
      </c>
      <c r="D498" s="159" t="n">
        <v>14</v>
      </c>
      <c r="F498" s="160" t="n">
        <f aca="false">'COG-M'!P351</f>
        <v>0</v>
      </c>
    </row>
    <row r="499" customFormat="false" ht="15" hidden="false" customHeight="false" outlineLevel="0" collapsed="false">
      <c r="A499" s="0" t="n">
        <v>227215</v>
      </c>
      <c r="B499" s="126" t="s">
        <v>1062</v>
      </c>
      <c r="C499" s="0" t="n">
        <v>272</v>
      </c>
      <c r="D499" s="159" t="n">
        <v>15</v>
      </c>
      <c r="F499" s="160" t="n">
        <f aca="false">'COG-M'!P352</f>
        <v>0</v>
      </c>
    </row>
    <row r="500" customFormat="false" ht="15" hidden="false" customHeight="false" outlineLevel="0" collapsed="false">
      <c r="A500" s="0" t="n">
        <v>227216</v>
      </c>
      <c r="B500" s="126" t="s">
        <v>1062</v>
      </c>
      <c r="C500" s="0" t="n">
        <v>272</v>
      </c>
      <c r="D500" s="159" t="n">
        <v>16</v>
      </c>
      <c r="F500" s="160" t="n">
        <f aca="false">'COG-M'!P353</f>
        <v>0</v>
      </c>
    </row>
    <row r="501" customFormat="false" ht="15" hidden="false" customHeight="false" outlineLevel="0" collapsed="false">
      <c r="A501" s="0" t="n">
        <v>227217</v>
      </c>
      <c r="B501" s="126" t="s">
        <v>1062</v>
      </c>
      <c r="C501" s="0" t="n">
        <v>272</v>
      </c>
      <c r="D501" s="159" t="n">
        <v>17</v>
      </c>
      <c r="F501" s="160" t="n">
        <f aca="false">'COG-M'!P354</f>
        <v>0</v>
      </c>
    </row>
    <row r="502" customFormat="false" ht="15" hidden="false" customHeight="false" outlineLevel="0" collapsed="false">
      <c r="A502" s="0" t="n">
        <v>227225</v>
      </c>
      <c r="B502" s="126" t="s">
        <v>1062</v>
      </c>
      <c r="C502" s="0" t="n">
        <v>272</v>
      </c>
      <c r="D502" s="159" t="n">
        <v>25</v>
      </c>
      <c r="F502" s="160" t="n">
        <f aca="false">'COG-M'!P355</f>
        <v>0</v>
      </c>
    </row>
    <row r="503" customFormat="false" ht="15" hidden="false" customHeight="false" outlineLevel="0" collapsed="false">
      <c r="A503" s="0" t="n">
        <v>227226</v>
      </c>
      <c r="B503" s="126" t="s">
        <v>1062</v>
      </c>
      <c r="C503" s="0" t="n">
        <v>272</v>
      </c>
      <c r="D503" s="159" t="n">
        <v>26</v>
      </c>
      <c r="F503" s="160" t="n">
        <f aca="false">'COG-M'!P356</f>
        <v>0</v>
      </c>
    </row>
    <row r="504" customFormat="false" ht="15" hidden="false" customHeight="false" outlineLevel="0" collapsed="false">
      <c r="A504" s="0" t="n">
        <v>227227</v>
      </c>
      <c r="B504" s="126" t="s">
        <v>1062</v>
      </c>
      <c r="C504" s="0" t="n">
        <v>272</v>
      </c>
      <c r="D504" s="159" t="n">
        <v>27</v>
      </c>
      <c r="F504" s="160" t="n">
        <f aca="false">'COG-M'!P357</f>
        <v>0</v>
      </c>
    </row>
    <row r="505" customFormat="false" ht="15" hidden="false" customHeight="false" outlineLevel="0" collapsed="false">
      <c r="A505" s="0" t="n">
        <v>227311</v>
      </c>
      <c r="B505" s="126" t="s">
        <v>1062</v>
      </c>
      <c r="C505" s="0" t="n">
        <v>273</v>
      </c>
      <c r="D505" s="159" t="n">
        <v>11</v>
      </c>
      <c r="E505" s="0" t="s">
        <v>714</v>
      </c>
      <c r="F505" s="160" t="n">
        <f aca="false">'COG-M'!P358</f>
        <v>0</v>
      </c>
    </row>
    <row r="506" customFormat="false" ht="15" hidden="false" customHeight="false" outlineLevel="0" collapsed="false">
      <c r="A506" s="0" t="n">
        <v>227314</v>
      </c>
      <c r="B506" s="126" t="s">
        <v>1062</v>
      </c>
      <c r="C506" s="0" t="n">
        <v>273</v>
      </c>
      <c r="D506" s="159" t="n">
        <v>14</v>
      </c>
      <c r="F506" s="160" t="n">
        <f aca="false">'COG-M'!P359</f>
        <v>0</v>
      </c>
    </row>
    <row r="507" customFormat="false" ht="15" hidden="false" customHeight="false" outlineLevel="0" collapsed="false">
      <c r="A507" s="0" t="n">
        <v>227315</v>
      </c>
      <c r="B507" s="126" t="s">
        <v>1062</v>
      </c>
      <c r="C507" s="0" t="n">
        <v>273</v>
      </c>
      <c r="D507" s="159" t="n">
        <v>15</v>
      </c>
      <c r="F507" s="160" t="n">
        <f aca="false">'COG-M'!P360</f>
        <v>0</v>
      </c>
    </row>
    <row r="508" customFormat="false" ht="15" hidden="false" customHeight="false" outlineLevel="0" collapsed="false">
      <c r="A508" s="0" t="n">
        <v>227316</v>
      </c>
      <c r="B508" s="126" t="s">
        <v>1062</v>
      </c>
      <c r="C508" s="0" t="n">
        <v>273</v>
      </c>
      <c r="D508" s="159" t="n">
        <v>16</v>
      </c>
      <c r="F508" s="160" t="n">
        <f aca="false">'COG-M'!P361</f>
        <v>0</v>
      </c>
    </row>
    <row r="509" customFormat="false" ht="15" hidden="false" customHeight="false" outlineLevel="0" collapsed="false">
      <c r="A509" s="0" t="n">
        <v>227317</v>
      </c>
      <c r="B509" s="126" t="s">
        <v>1062</v>
      </c>
      <c r="C509" s="0" t="n">
        <v>273</v>
      </c>
      <c r="D509" s="159" t="n">
        <v>17</v>
      </c>
      <c r="F509" s="160" t="n">
        <f aca="false">'COG-M'!P362</f>
        <v>0</v>
      </c>
    </row>
    <row r="510" customFormat="false" ht="15" hidden="false" customHeight="false" outlineLevel="0" collapsed="false">
      <c r="A510" s="0" t="n">
        <v>227411</v>
      </c>
      <c r="B510" s="126" t="s">
        <v>1062</v>
      </c>
      <c r="C510" s="0" t="n">
        <v>274</v>
      </c>
      <c r="D510" s="159" t="n">
        <v>11</v>
      </c>
      <c r="E510" s="0" t="s">
        <v>715</v>
      </c>
      <c r="F510" s="160" t="n">
        <f aca="false">'COG-M'!P363</f>
        <v>0</v>
      </c>
    </row>
    <row r="511" customFormat="false" ht="15" hidden="false" customHeight="false" outlineLevel="0" collapsed="false">
      <c r="A511" s="0" t="n">
        <v>227414</v>
      </c>
      <c r="B511" s="126" t="s">
        <v>1062</v>
      </c>
      <c r="C511" s="0" t="n">
        <v>274</v>
      </c>
      <c r="D511" s="159" t="n">
        <v>14</v>
      </c>
      <c r="F511" s="160" t="n">
        <f aca="false">'COG-M'!P364</f>
        <v>0</v>
      </c>
    </row>
    <row r="512" customFormat="false" ht="15" hidden="false" customHeight="false" outlineLevel="0" collapsed="false">
      <c r="A512" s="0" t="n">
        <v>227415</v>
      </c>
      <c r="B512" s="126" t="s">
        <v>1062</v>
      </c>
      <c r="C512" s="0" t="n">
        <v>274</v>
      </c>
      <c r="D512" s="159" t="n">
        <v>15</v>
      </c>
      <c r="F512" s="160" t="n">
        <f aca="false">'COG-M'!P365</f>
        <v>0</v>
      </c>
    </row>
    <row r="513" customFormat="false" ht="15" hidden="false" customHeight="false" outlineLevel="0" collapsed="false">
      <c r="A513" s="0" t="n">
        <v>227416</v>
      </c>
      <c r="B513" s="126" t="s">
        <v>1062</v>
      </c>
      <c r="C513" s="0" t="n">
        <v>274</v>
      </c>
      <c r="D513" s="159" t="n">
        <v>16</v>
      </c>
      <c r="F513" s="160" t="n">
        <f aca="false">'COG-M'!P366</f>
        <v>0</v>
      </c>
    </row>
    <row r="514" customFormat="false" ht="15" hidden="false" customHeight="false" outlineLevel="0" collapsed="false">
      <c r="A514" s="0" t="n">
        <v>227417</v>
      </c>
      <c r="B514" s="126" t="s">
        <v>1062</v>
      </c>
      <c r="C514" s="0" t="n">
        <v>274</v>
      </c>
      <c r="D514" s="159" t="n">
        <v>17</v>
      </c>
      <c r="F514" s="160" t="n">
        <f aca="false">'COG-M'!P367</f>
        <v>0</v>
      </c>
    </row>
    <row r="515" customFormat="false" ht="15" hidden="false" customHeight="false" outlineLevel="0" collapsed="false">
      <c r="A515" s="0" t="n">
        <v>227511</v>
      </c>
      <c r="B515" s="126" t="s">
        <v>1062</v>
      </c>
      <c r="C515" s="0" t="n">
        <v>275</v>
      </c>
      <c r="D515" s="159" t="n">
        <v>11</v>
      </c>
      <c r="E515" s="0" t="s">
        <v>716</v>
      </c>
      <c r="F515" s="160" t="n">
        <f aca="false">'COG-M'!P368</f>
        <v>0</v>
      </c>
    </row>
    <row r="516" customFormat="false" ht="15" hidden="false" customHeight="false" outlineLevel="0" collapsed="false">
      <c r="A516" s="0" t="n">
        <v>227514</v>
      </c>
      <c r="B516" s="126" t="s">
        <v>1062</v>
      </c>
      <c r="C516" s="0" t="n">
        <v>275</v>
      </c>
      <c r="D516" s="159" t="n">
        <v>14</v>
      </c>
      <c r="F516" s="160" t="n">
        <f aca="false">'COG-M'!P369</f>
        <v>0</v>
      </c>
    </row>
    <row r="517" customFormat="false" ht="15" hidden="false" customHeight="false" outlineLevel="0" collapsed="false">
      <c r="A517" s="0" t="n">
        <v>227515</v>
      </c>
      <c r="B517" s="126" t="s">
        <v>1062</v>
      </c>
      <c r="C517" s="0" t="n">
        <v>275</v>
      </c>
      <c r="D517" s="159" t="n">
        <v>15</v>
      </c>
      <c r="F517" s="160" t="n">
        <f aca="false">'COG-M'!P370</f>
        <v>0</v>
      </c>
    </row>
    <row r="518" customFormat="false" ht="15" hidden="false" customHeight="false" outlineLevel="0" collapsed="false">
      <c r="A518" s="0" t="n">
        <v>227516</v>
      </c>
      <c r="B518" s="126" t="s">
        <v>1062</v>
      </c>
      <c r="C518" s="0" t="n">
        <v>275</v>
      </c>
      <c r="D518" s="159" t="n">
        <v>16</v>
      </c>
      <c r="F518" s="160" t="n">
        <f aca="false">'COG-M'!P371</f>
        <v>0</v>
      </c>
    </row>
    <row r="519" customFormat="false" ht="15" hidden="false" customHeight="false" outlineLevel="0" collapsed="false">
      <c r="A519" s="0" t="n">
        <v>227517</v>
      </c>
      <c r="B519" s="126" t="s">
        <v>1062</v>
      </c>
      <c r="C519" s="0" t="n">
        <v>275</v>
      </c>
      <c r="D519" s="159" t="n">
        <v>17</v>
      </c>
      <c r="F519" s="160" t="n">
        <f aca="false">'COG-M'!P372</f>
        <v>0</v>
      </c>
    </row>
    <row r="520" customFormat="false" ht="15" hidden="false" customHeight="false" outlineLevel="0" collapsed="false">
      <c r="A520" s="0" t="n">
        <v>280000</v>
      </c>
      <c r="B520" s="126" t="s">
        <v>1062</v>
      </c>
      <c r="C520" s="0" t="n">
        <v>2800</v>
      </c>
      <c r="D520" s="159" t="n">
        <v>0</v>
      </c>
      <c r="E520" s="0" t="s">
        <v>717</v>
      </c>
      <c r="F520" s="160" t="n">
        <f aca="false">'COG-M'!P373</f>
        <v>0</v>
      </c>
    </row>
    <row r="521" customFormat="false" ht="15" hidden="false" customHeight="false" outlineLevel="0" collapsed="false">
      <c r="A521" s="0" t="n">
        <v>228111</v>
      </c>
      <c r="B521" s="126" t="s">
        <v>1062</v>
      </c>
      <c r="C521" s="0" t="n">
        <v>281</v>
      </c>
      <c r="D521" s="159" t="n">
        <v>11</v>
      </c>
      <c r="E521" s="0" t="s">
        <v>718</v>
      </c>
      <c r="F521" s="160" t="n">
        <f aca="false">'COG-M'!P374</f>
        <v>0</v>
      </c>
    </row>
    <row r="522" customFormat="false" ht="15" hidden="false" customHeight="false" outlineLevel="0" collapsed="false">
      <c r="A522" s="0" t="n">
        <v>228114</v>
      </c>
      <c r="B522" s="126" t="s">
        <v>1062</v>
      </c>
      <c r="C522" s="0" t="n">
        <v>281</v>
      </c>
      <c r="D522" s="159" t="n">
        <v>14</v>
      </c>
      <c r="F522" s="160" t="n">
        <f aca="false">'COG-M'!P375</f>
        <v>0</v>
      </c>
    </row>
    <row r="523" customFormat="false" ht="15" hidden="false" customHeight="false" outlineLevel="0" collapsed="false">
      <c r="A523" s="0" t="n">
        <v>228115</v>
      </c>
      <c r="B523" s="126" t="s">
        <v>1062</v>
      </c>
      <c r="C523" s="0" t="n">
        <v>281</v>
      </c>
      <c r="D523" s="159" t="n">
        <v>15</v>
      </c>
      <c r="F523" s="160" t="n">
        <f aca="false">'COG-M'!P376</f>
        <v>0</v>
      </c>
    </row>
    <row r="524" customFormat="false" ht="15" hidden="false" customHeight="false" outlineLevel="0" collapsed="false">
      <c r="A524" s="0" t="n">
        <v>228116</v>
      </c>
      <c r="B524" s="126" t="s">
        <v>1062</v>
      </c>
      <c r="C524" s="0" t="n">
        <v>281</v>
      </c>
      <c r="D524" s="159" t="n">
        <v>16</v>
      </c>
      <c r="F524" s="160" t="n">
        <f aca="false">'COG-M'!P377</f>
        <v>0</v>
      </c>
    </row>
    <row r="525" customFormat="false" ht="15" hidden="false" customHeight="false" outlineLevel="0" collapsed="false">
      <c r="A525" s="0" t="n">
        <v>228117</v>
      </c>
      <c r="B525" s="126" t="s">
        <v>1062</v>
      </c>
      <c r="C525" s="0" t="n">
        <v>281</v>
      </c>
      <c r="D525" s="159" t="n">
        <v>17</v>
      </c>
      <c r="F525" s="160" t="n">
        <f aca="false">'COG-M'!P378</f>
        <v>0</v>
      </c>
    </row>
    <row r="526" customFormat="false" ht="15" hidden="false" customHeight="false" outlineLevel="0" collapsed="false">
      <c r="A526" s="0" t="n">
        <v>228211</v>
      </c>
      <c r="B526" s="126" t="s">
        <v>1062</v>
      </c>
      <c r="C526" s="0" t="n">
        <v>282</v>
      </c>
      <c r="D526" s="159" t="n">
        <v>11</v>
      </c>
      <c r="E526" s="0" t="s">
        <v>719</v>
      </c>
      <c r="F526" s="160" t="n">
        <f aca="false">'COG-M'!P379</f>
        <v>0</v>
      </c>
    </row>
    <row r="527" customFormat="false" ht="15" hidden="false" customHeight="false" outlineLevel="0" collapsed="false">
      <c r="A527" s="0" t="n">
        <v>228214</v>
      </c>
      <c r="B527" s="126" t="s">
        <v>1062</v>
      </c>
      <c r="C527" s="0" t="n">
        <v>282</v>
      </c>
      <c r="D527" s="159" t="n">
        <v>14</v>
      </c>
      <c r="F527" s="160" t="n">
        <f aca="false">'COG-M'!P380</f>
        <v>0</v>
      </c>
    </row>
    <row r="528" customFormat="false" ht="15" hidden="false" customHeight="false" outlineLevel="0" collapsed="false">
      <c r="A528" s="0" t="n">
        <v>228215</v>
      </c>
      <c r="B528" s="126" t="s">
        <v>1062</v>
      </c>
      <c r="C528" s="0" t="n">
        <v>282</v>
      </c>
      <c r="D528" s="159" t="n">
        <v>15</v>
      </c>
      <c r="F528" s="160" t="n">
        <f aca="false">'COG-M'!P381</f>
        <v>0</v>
      </c>
    </row>
    <row r="529" customFormat="false" ht="15" hidden="false" customHeight="false" outlineLevel="0" collapsed="false">
      <c r="A529" s="0" t="n">
        <v>228216</v>
      </c>
      <c r="B529" s="126" t="s">
        <v>1062</v>
      </c>
      <c r="C529" s="0" t="n">
        <v>282</v>
      </c>
      <c r="D529" s="159" t="n">
        <v>16</v>
      </c>
      <c r="F529" s="160" t="n">
        <f aca="false">'COG-M'!P382</f>
        <v>0</v>
      </c>
    </row>
    <row r="530" customFormat="false" ht="15" hidden="false" customHeight="false" outlineLevel="0" collapsed="false">
      <c r="A530" s="0" t="n">
        <v>228217</v>
      </c>
      <c r="B530" s="126" t="s">
        <v>1062</v>
      </c>
      <c r="C530" s="0" t="n">
        <v>282</v>
      </c>
      <c r="D530" s="159" t="n">
        <v>17</v>
      </c>
      <c r="F530" s="160" t="n">
        <f aca="false">'COG-M'!P383</f>
        <v>0</v>
      </c>
    </row>
    <row r="531" customFormat="false" ht="15" hidden="false" customHeight="false" outlineLevel="0" collapsed="false">
      <c r="A531" s="0" t="n">
        <v>228225</v>
      </c>
      <c r="B531" s="126" t="s">
        <v>1062</v>
      </c>
      <c r="C531" s="0" t="n">
        <v>282</v>
      </c>
      <c r="D531" s="159" t="n">
        <v>25</v>
      </c>
      <c r="F531" s="160" t="n">
        <f aca="false">'COG-M'!P384</f>
        <v>0</v>
      </c>
    </row>
    <row r="532" customFormat="false" ht="15" hidden="false" customHeight="false" outlineLevel="0" collapsed="false">
      <c r="A532" s="0" t="n">
        <v>228226</v>
      </c>
      <c r="B532" s="126" t="s">
        <v>1062</v>
      </c>
      <c r="C532" s="0" t="n">
        <v>282</v>
      </c>
      <c r="D532" s="159" t="n">
        <v>26</v>
      </c>
      <c r="F532" s="160" t="n">
        <f aca="false">'COG-M'!P385</f>
        <v>0</v>
      </c>
    </row>
    <row r="533" customFormat="false" ht="15" hidden="false" customHeight="false" outlineLevel="0" collapsed="false">
      <c r="A533" s="0" t="n">
        <v>228227</v>
      </c>
      <c r="B533" s="126" t="s">
        <v>1062</v>
      </c>
      <c r="C533" s="0" t="n">
        <v>282</v>
      </c>
      <c r="D533" s="159" t="n">
        <v>27</v>
      </c>
      <c r="F533" s="160" t="n">
        <f aca="false">'COG-M'!P386</f>
        <v>0</v>
      </c>
    </row>
    <row r="534" customFormat="false" ht="15" hidden="false" customHeight="false" outlineLevel="0" collapsed="false">
      <c r="A534" s="0" t="n">
        <v>228311</v>
      </c>
      <c r="B534" s="126" t="s">
        <v>1062</v>
      </c>
      <c r="C534" s="0" t="n">
        <v>283</v>
      </c>
      <c r="D534" s="159" t="n">
        <v>11</v>
      </c>
      <c r="E534" s="0" t="s">
        <v>720</v>
      </c>
      <c r="F534" s="160" t="n">
        <f aca="false">'COG-M'!P387</f>
        <v>0</v>
      </c>
    </row>
    <row r="535" customFormat="false" ht="15" hidden="false" customHeight="false" outlineLevel="0" collapsed="false">
      <c r="A535" s="0" t="n">
        <v>228314</v>
      </c>
      <c r="B535" s="126" t="s">
        <v>1062</v>
      </c>
      <c r="C535" s="0" t="n">
        <v>283</v>
      </c>
      <c r="D535" s="159" t="n">
        <v>14</v>
      </c>
      <c r="F535" s="160" t="n">
        <f aca="false">'COG-M'!P388</f>
        <v>0</v>
      </c>
    </row>
    <row r="536" customFormat="false" ht="15" hidden="false" customHeight="false" outlineLevel="0" collapsed="false">
      <c r="A536" s="0" t="n">
        <v>228315</v>
      </c>
      <c r="B536" s="126" t="s">
        <v>1062</v>
      </c>
      <c r="C536" s="0" t="n">
        <v>283</v>
      </c>
      <c r="D536" s="159" t="n">
        <v>15</v>
      </c>
      <c r="F536" s="160" t="n">
        <f aca="false">'COG-M'!P389</f>
        <v>0</v>
      </c>
    </row>
    <row r="537" customFormat="false" ht="15" hidden="false" customHeight="false" outlineLevel="0" collapsed="false">
      <c r="A537" s="0" t="n">
        <v>228316</v>
      </c>
      <c r="B537" s="126" t="s">
        <v>1062</v>
      </c>
      <c r="C537" s="0" t="n">
        <v>283</v>
      </c>
      <c r="D537" s="159" t="n">
        <v>16</v>
      </c>
      <c r="F537" s="160" t="n">
        <f aca="false">'COG-M'!P390</f>
        <v>0</v>
      </c>
    </row>
    <row r="538" customFormat="false" ht="15" hidden="false" customHeight="false" outlineLevel="0" collapsed="false">
      <c r="A538" s="0" t="n">
        <v>228317</v>
      </c>
      <c r="B538" s="126" t="s">
        <v>1062</v>
      </c>
      <c r="C538" s="0" t="n">
        <v>283</v>
      </c>
      <c r="D538" s="159" t="n">
        <v>17</v>
      </c>
      <c r="F538" s="160" t="n">
        <f aca="false">'COG-M'!P391</f>
        <v>0</v>
      </c>
    </row>
    <row r="539" customFormat="false" ht="15" hidden="false" customHeight="false" outlineLevel="0" collapsed="false">
      <c r="A539" s="0" t="n">
        <v>228325</v>
      </c>
      <c r="B539" s="126" t="s">
        <v>1062</v>
      </c>
      <c r="C539" s="0" t="n">
        <v>283</v>
      </c>
      <c r="D539" s="159" t="n">
        <v>25</v>
      </c>
      <c r="F539" s="160" t="n">
        <f aca="false">'COG-M'!P392</f>
        <v>0</v>
      </c>
    </row>
    <row r="540" customFormat="false" ht="15" hidden="false" customHeight="false" outlineLevel="0" collapsed="false">
      <c r="A540" s="0" t="n">
        <v>228326</v>
      </c>
      <c r="B540" s="126" t="s">
        <v>1062</v>
      </c>
      <c r="C540" s="0" t="n">
        <v>283</v>
      </c>
      <c r="D540" s="159" t="n">
        <v>26</v>
      </c>
      <c r="F540" s="160" t="n">
        <f aca="false">'COG-M'!P393</f>
        <v>0</v>
      </c>
    </row>
    <row r="541" customFormat="false" ht="15" hidden="false" customHeight="false" outlineLevel="0" collapsed="false">
      <c r="A541" s="0" t="n">
        <v>228327</v>
      </c>
      <c r="B541" s="126" t="s">
        <v>1062</v>
      </c>
      <c r="C541" s="0" t="n">
        <v>283</v>
      </c>
      <c r="D541" s="159" t="n">
        <v>27</v>
      </c>
      <c r="F541" s="160" t="n">
        <f aca="false">'COG-M'!P394</f>
        <v>0</v>
      </c>
    </row>
    <row r="542" customFormat="false" ht="15" hidden="false" customHeight="false" outlineLevel="0" collapsed="false">
      <c r="A542" s="0" t="n">
        <v>290000</v>
      </c>
      <c r="B542" s="126" t="s">
        <v>1062</v>
      </c>
      <c r="C542" s="0" t="n">
        <v>2900</v>
      </c>
      <c r="D542" s="159" t="n">
        <v>0</v>
      </c>
      <c r="E542" s="0" t="s">
        <v>721</v>
      </c>
      <c r="F542" s="160" t="n">
        <f aca="false">'COG-M'!P395</f>
        <v>24000</v>
      </c>
    </row>
    <row r="543" customFormat="false" ht="15" hidden="false" customHeight="false" outlineLevel="0" collapsed="false">
      <c r="A543" s="0" t="n">
        <v>229111</v>
      </c>
      <c r="B543" s="126" t="s">
        <v>1062</v>
      </c>
      <c r="C543" s="0" t="n">
        <v>291</v>
      </c>
      <c r="D543" s="159" t="n">
        <v>11</v>
      </c>
      <c r="E543" s="0" t="s">
        <v>722</v>
      </c>
      <c r="F543" s="160" t="n">
        <f aca="false">'COG-M'!P396</f>
        <v>0</v>
      </c>
    </row>
    <row r="544" customFormat="false" ht="15" hidden="false" customHeight="false" outlineLevel="0" collapsed="false">
      <c r="A544" s="0" t="n">
        <v>229114</v>
      </c>
      <c r="B544" s="126" t="s">
        <v>1062</v>
      </c>
      <c r="C544" s="0" t="n">
        <v>291</v>
      </c>
      <c r="D544" s="159" t="n">
        <v>14</v>
      </c>
      <c r="F544" s="160" t="n">
        <f aca="false">'COG-M'!P397</f>
        <v>0</v>
      </c>
    </row>
    <row r="545" customFormat="false" ht="15" hidden="false" customHeight="false" outlineLevel="0" collapsed="false">
      <c r="A545" s="0" t="n">
        <v>229115</v>
      </c>
      <c r="B545" s="126" t="s">
        <v>1062</v>
      </c>
      <c r="C545" s="0" t="n">
        <v>291</v>
      </c>
      <c r="D545" s="159" t="n">
        <v>15</v>
      </c>
      <c r="F545" s="160" t="n">
        <f aca="false">'COG-M'!P398</f>
        <v>0</v>
      </c>
    </row>
    <row r="546" customFormat="false" ht="15" hidden="false" customHeight="false" outlineLevel="0" collapsed="false">
      <c r="A546" s="0" t="n">
        <v>229116</v>
      </c>
      <c r="B546" s="126" t="s">
        <v>1062</v>
      </c>
      <c r="C546" s="0" t="n">
        <v>291</v>
      </c>
      <c r="D546" s="159" t="n">
        <v>16</v>
      </c>
      <c r="F546" s="160" t="n">
        <f aca="false">'COG-M'!P399</f>
        <v>0</v>
      </c>
    </row>
    <row r="547" customFormat="false" ht="15" hidden="false" customHeight="false" outlineLevel="0" collapsed="false">
      <c r="A547" s="0" t="n">
        <v>229117</v>
      </c>
      <c r="B547" s="126" t="s">
        <v>1062</v>
      </c>
      <c r="C547" s="0" t="n">
        <v>291</v>
      </c>
      <c r="D547" s="159" t="n">
        <v>17</v>
      </c>
      <c r="F547" s="160" t="n">
        <f aca="false">'COG-M'!P400</f>
        <v>9600</v>
      </c>
    </row>
    <row r="548" customFormat="false" ht="15" hidden="false" customHeight="false" outlineLevel="0" collapsed="false">
      <c r="A548" s="0" t="n">
        <v>229211</v>
      </c>
      <c r="B548" s="126" t="s">
        <v>1062</v>
      </c>
      <c r="C548" s="0" t="n">
        <v>292</v>
      </c>
      <c r="D548" s="159" t="n">
        <v>11</v>
      </c>
      <c r="E548" s="0" t="s">
        <v>723</v>
      </c>
      <c r="F548" s="160" t="n">
        <f aca="false">'COG-M'!P401</f>
        <v>0</v>
      </c>
    </row>
    <row r="549" customFormat="false" ht="15" hidden="false" customHeight="false" outlineLevel="0" collapsed="false">
      <c r="A549" s="0" t="n">
        <v>229214</v>
      </c>
      <c r="B549" s="126" t="s">
        <v>1062</v>
      </c>
      <c r="C549" s="0" t="n">
        <v>292</v>
      </c>
      <c r="D549" s="159" t="n">
        <v>14</v>
      </c>
      <c r="F549" s="160" t="n">
        <f aca="false">'COG-M'!P402</f>
        <v>0</v>
      </c>
    </row>
    <row r="550" customFormat="false" ht="15" hidden="false" customHeight="false" outlineLevel="0" collapsed="false">
      <c r="A550" s="0" t="n">
        <v>229215</v>
      </c>
      <c r="B550" s="126" t="s">
        <v>1062</v>
      </c>
      <c r="C550" s="0" t="n">
        <v>292</v>
      </c>
      <c r="D550" s="159" t="n">
        <v>15</v>
      </c>
      <c r="F550" s="160" t="n">
        <f aca="false">'COG-M'!P403</f>
        <v>0</v>
      </c>
    </row>
    <row r="551" customFormat="false" ht="15" hidden="false" customHeight="false" outlineLevel="0" collapsed="false">
      <c r="A551" s="0" t="n">
        <v>229216</v>
      </c>
      <c r="B551" s="126" t="s">
        <v>1062</v>
      </c>
      <c r="C551" s="0" t="n">
        <v>292</v>
      </c>
      <c r="D551" s="159" t="n">
        <v>16</v>
      </c>
      <c r="F551" s="160" t="n">
        <f aca="false">'COG-M'!P404</f>
        <v>0</v>
      </c>
    </row>
    <row r="552" customFormat="false" ht="15" hidden="false" customHeight="false" outlineLevel="0" collapsed="false">
      <c r="A552" s="0" t="n">
        <v>229217</v>
      </c>
      <c r="B552" s="126" t="s">
        <v>1062</v>
      </c>
      <c r="C552" s="0" t="n">
        <v>292</v>
      </c>
      <c r="D552" s="159" t="n">
        <v>17</v>
      </c>
      <c r="F552" s="160" t="n">
        <f aca="false">'COG-M'!P405</f>
        <v>0</v>
      </c>
    </row>
    <row r="553" customFormat="false" ht="15" hidden="false" customHeight="false" outlineLevel="0" collapsed="false">
      <c r="A553" s="0" t="n">
        <v>229311</v>
      </c>
      <c r="B553" s="126" t="s">
        <v>1062</v>
      </c>
      <c r="C553" s="0" t="n">
        <v>293</v>
      </c>
      <c r="D553" s="159" t="n">
        <v>11</v>
      </c>
      <c r="E553" s="0" t="s">
        <v>724</v>
      </c>
      <c r="F553" s="160" t="n">
        <f aca="false">'COG-M'!P406</f>
        <v>0</v>
      </c>
    </row>
    <row r="554" customFormat="false" ht="15" hidden="false" customHeight="false" outlineLevel="0" collapsed="false">
      <c r="A554" s="0" t="n">
        <v>229314</v>
      </c>
      <c r="B554" s="126" t="s">
        <v>1062</v>
      </c>
      <c r="C554" s="0" t="n">
        <v>293</v>
      </c>
      <c r="D554" s="159" t="n">
        <v>14</v>
      </c>
      <c r="F554" s="160" t="n">
        <f aca="false">'COG-M'!P407</f>
        <v>0</v>
      </c>
    </row>
    <row r="555" customFormat="false" ht="15" hidden="false" customHeight="false" outlineLevel="0" collapsed="false">
      <c r="A555" s="0" t="n">
        <v>229315</v>
      </c>
      <c r="B555" s="126" t="s">
        <v>1062</v>
      </c>
      <c r="C555" s="0" t="n">
        <v>293</v>
      </c>
      <c r="D555" s="159" t="n">
        <v>15</v>
      </c>
      <c r="F555" s="160" t="n">
        <f aca="false">'COG-M'!P408</f>
        <v>0</v>
      </c>
    </row>
    <row r="556" customFormat="false" ht="15" hidden="false" customHeight="false" outlineLevel="0" collapsed="false">
      <c r="A556" s="0" t="n">
        <v>229316</v>
      </c>
      <c r="B556" s="126" t="s">
        <v>1062</v>
      </c>
      <c r="C556" s="0" t="n">
        <v>293</v>
      </c>
      <c r="D556" s="159" t="n">
        <v>16</v>
      </c>
      <c r="F556" s="160" t="n">
        <f aca="false">'COG-M'!P409</f>
        <v>0</v>
      </c>
    </row>
    <row r="557" customFormat="false" ht="15" hidden="false" customHeight="false" outlineLevel="0" collapsed="false">
      <c r="A557" s="0" t="n">
        <v>229317</v>
      </c>
      <c r="B557" s="126" t="s">
        <v>1062</v>
      </c>
      <c r="C557" s="0" t="n">
        <v>293</v>
      </c>
      <c r="D557" s="159" t="n">
        <v>17</v>
      </c>
      <c r="F557" s="160" t="n">
        <f aca="false">'COG-M'!P410</f>
        <v>0</v>
      </c>
    </row>
    <row r="558" customFormat="false" ht="15" hidden="false" customHeight="false" outlineLevel="0" collapsed="false">
      <c r="A558" s="0" t="n">
        <v>229411</v>
      </c>
      <c r="B558" s="126" t="s">
        <v>1062</v>
      </c>
      <c r="C558" s="0" t="n">
        <v>294</v>
      </c>
      <c r="D558" s="159" t="n">
        <v>11</v>
      </c>
      <c r="E558" s="0" t="s">
        <v>725</v>
      </c>
      <c r="F558" s="160" t="n">
        <f aca="false">'COG-M'!P411</f>
        <v>0</v>
      </c>
    </row>
    <row r="559" customFormat="false" ht="15" hidden="false" customHeight="false" outlineLevel="0" collapsed="false">
      <c r="A559" s="0" t="n">
        <v>229414</v>
      </c>
      <c r="B559" s="126" t="s">
        <v>1062</v>
      </c>
      <c r="C559" s="0" t="n">
        <v>294</v>
      </c>
      <c r="D559" s="159" t="n">
        <v>14</v>
      </c>
      <c r="F559" s="160" t="n">
        <f aca="false">'COG-M'!P412</f>
        <v>0</v>
      </c>
    </row>
    <row r="560" customFormat="false" ht="15" hidden="false" customHeight="false" outlineLevel="0" collapsed="false">
      <c r="A560" s="0" t="n">
        <v>229415</v>
      </c>
      <c r="B560" s="126" t="s">
        <v>1062</v>
      </c>
      <c r="C560" s="0" t="n">
        <v>294</v>
      </c>
      <c r="D560" s="159" t="n">
        <v>15</v>
      </c>
      <c r="F560" s="160" t="n">
        <f aca="false">'COG-M'!P413</f>
        <v>0</v>
      </c>
    </row>
    <row r="561" customFormat="false" ht="15" hidden="false" customHeight="false" outlineLevel="0" collapsed="false">
      <c r="A561" s="0" t="n">
        <v>229416</v>
      </c>
      <c r="B561" s="126" t="s">
        <v>1062</v>
      </c>
      <c r="C561" s="0" t="n">
        <v>294</v>
      </c>
      <c r="D561" s="159" t="n">
        <v>16</v>
      </c>
      <c r="F561" s="160" t="n">
        <f aca="false">'COG-M'!P414</f>
        <v>0</v>
      </c>
    </row>
    <row r="562" customFormat="false" ht="15" hidden="false" customHeight="false" outlineLevel="0" collapsed="false">
      <c r="A562" s="0" t="n">
        <v>229417</v>
      </c>
      <c r="B562" s="126" t="s">
        <v>1062</v>
      </c>
      <c r="C562" s="0" t="n">
        <v>294</v>
      </c>
      <c r="D562" s="159" t="n">
        <v>17</v>
      </c>
      <c r="F562" s="160" t="n">
        <f aca="false">'COG-M'!P415</f>
        <v>2400</v>
      </c>
    </row>
    <row r="563" customFormat="false" ht="15" hidden="false" customHeight="false" outlineLevel="0" collapsed="false">
      <c r="A563" s="0" t="n">
        <v>229511</v>
      </c>
      <c r="B563" s="126" t="s">
        <v>1062</v>
      </c>
      <c r="C563" s="0" t="n">
        <v>295</v>
      </c>
      <c r="D563" s="159" t="n">
        <v>11</v>
      </c>
      <c r="E563" s="0" t="s">
        <v>726</v>
      </c>
      <c r="F563" s="160" t="n">
        <f aca="false">'COG-M'!P416</f>
        <v>0</v>
      </c>
    </row>
    <row r="564" customFormat="false" ht="15" hidden="false" customHeight="false" outlineLevel="0" collapsed="false">
      <c r="A564" s="0" t="n">
        <v>229514</v>
      </c>
      <c r="B564" s="126" t="s">
        <v>1062</v>
      </c>
      <c r="C564" s="0" t="n">
        <v>295</v>
      </c>
      <c r="D564" s="159" t="n">
        <v>14</v>
      </c>
      <c r="F564" s="160" t="n">
        <f aca="false">'COG-M'!P417</f>
        <v>0</v>
      </c>
    </row>
    <row r="565" customFormat="false" ht="15" hidden="false" customHeight="false" outlineLevel="0" collapsed="false">
      <c r="A565" s="0" t="n">
        <v>229515</v>
      </c>
      <c r="B565" s="126" t="s">
        <v>1062</v>
      </c>
      <c r="C565" s="0" t="n">
        <v>295</v>
      </c>
      <c r="D565" s="159" t="n">
        <v>15</v>
      </c>
      <c r="F565" s="160" t="n">
        <f aca="false">'COG-M'!P418</f>
        <v>0</v>
      </c>
    </row>
    <row r="566" customFormat="false" ht="15" hidden="false" customHeight="false" outlineLevel="0" collapsed="false">
      <c r="A566" s="0" t="n">
        <v>229516</v>
      </c>
      <c r="B566" s="126" t="s">
        <v>1062</v>
      </c>
      <c r="C566" s="0" t="n">
        <v>295</v>
      </c>
      <c r="D566" s="159" t="n">
        <v>16</v>
      </c>
      <c r="F566" s="160" t="n">
        <f aca="false">'COG-M'!P419</f>
        <v>0</v>
      </c>
    </row>
    <row r="567" customFormat="false" ht="15" hidden="false" customHeight="false" outlineLevel="0" collapsed="false">
      <c r="A567" s="0" t="n">
        <v>229517</v>
      </c>
      <c r="B567" s="126" t="s">
        <v>1062</v>
      </c>
      <c r="C567" s="0" t="n">
        <v>295</v>
      </c>
      <c r="D567" s="159" t="n">
        <v>17</v>
      </c>
      <c r="F567" s="160" t="n">
        <f aca="false">'COG-M'!P420</f>
        <v>0</v>
      </c>
    </row>
    <row r="568" customFormat="false" ht="15" hidden="false" customHeight="false" outlineLevel="0" collapsed="false">
      <c r="A568" s="0" t="n">
        <v>229611</v>
      </c>
      <c r="B568" s="126" t="s">
        <v>1062</v>
      </c>
      <c r="C568" s="0" t="n">
        <v>296</v>
      </c>
      <c r="D568" s="159" t="n">
        <v>11</v>
      </c>
      <c r="E568" s="0" t="s">
        <v>727</v>
      </c>
      <c r="F568" s="160" t="n">
        <f aca="false">'COG-M'!P421</f>
        <v>0</v>
      </c>
    </row>
    <row r="569" customFormat="false" ht="15" hidden="false" customHeight="false" outlineLevel="0" collapsed="false">
      <c r="A569" s="0" t="n">
        <v>229614</v>
      </c>
      <c r="B569" s="126" t="s">
        <v>1062</v>
      </c>
      <c r="C569" s="0" t="n">
        <v>296</v>
      </c>
      <c r="D569" s="159" t="n">
        <v>14</v>
      </c>
      <c r="F569" s="160" t="n">
        <f aca="false">'COG-M'!P422</f>
        <v>0</v>
      </c>
    </row>
    <row r="570" customFormat="false" ht="15" hidden="false" customHeight="false" outlineLevel="0" collapsed="false">
      <c r="A570" s="0" t="n">
        <v>229615</v>
      </c>
      <c r="B570" s="126" t="s">
        <v>1062</v>
      </c>
      <c r="C570" s="0" t="n">
        <v>296</v>
      </c>
      <c r="D570" s="159" t="n">
        <v>15</v>
      </c>
      <c r="F570" s="160" t="n">
        <f aca="false">'COG-M'!P423</f>
        <v>0</v>
      </c>
    </row>
    <row r="571" customFormat="false" ht="15" hidden="false" customHeight="false" outlineLevel="0" collapsed="false">
      <c r="A571" s="0" t="n">
        <v>229616</v>
      </c>
      <c r="B571" s="126" t="s">
        <v>1062</v>
      </c>
      <c r="C571" s="0" t="n">
        <v>296</v>
      </c>
      <c r="D571" s="159" t="n">
        <v>16</v>
      </c>
      <c r="F571" s="160" t="n">
        <f aca="false">'COG-M'!P424</f>
        <v>0</v>
      </c>
    </row>
    <row r="572" customFormat="false" ht="15" hidden="false" customHeight="false" outlineLevel="0" collapsed="false">
      <c r="A572" s="0" t="n">
        <v>229617</v>
      </c>
      <c r="B572" s="126" t="s">
        <v>1062</v>
      </c>
      <c r="C572" s="0" t="n">
        <v>296</v>
      </c>
      <c r="D572" s="159" t="n">
        <v>17</v>
      </c>
      <c r="F572" s="160" t="n">
        <f aca="false">'COG-M'!P425</f>
        <v>6000</v>
      </c>
    </row>
    <row r="573" customFormat="false" ht="15" hidden="false" customHeight="false" outlineLevel="0" collapsed="false">
      <c r="A573" s="0" t="n">
        <v>229625</v>
      </c>
      <c r="B573" s="126" t="s">
        <v>1062</v>
      </c>
      <c r="C573" s="0" t="n">
        <v>296</v>
      </c>
      <c r="D573" s="159" t="n">
        <v>25</v>
      </c>
      <c r="F573" s="160" t="n">
        <f aca="false">'COG-M'!P426</f>
        <v>0</v>
      </c>
    </row>
    <row r="574" customFormat="false" ht="15" hidden="false" customHeight="false" outlineLevel="0" collapsed="false">
      <c r="A574" s="0" t="n">
        <v>229711</v>
      </c>
      <c r="B574" s="126" t="s">
        <v>1062</v>
      </c>
      <c r="C574" s="0" t="n">
        <v>297</v>
      </c>
      <c r="D574" s="159" t="n">
        <v>11</v>
      </c>
      <c r="E574" s="0" t="s">
        <v>728</v>
      </c>
      <c r="F574" s="160" t="n">
        <f aca="false">'COG-M'!P427</f>
        <v>0</v>
      </c>
    </row>
    <row r="575" customFormat="false" ht="15" hidden="false" customHeight="false" outlineLevel="0" collapsed="false">
      <c r="A575" s="0" t="n">
        <v>229714</v>
      </c>
      <c r="B575" s="126" t="s">
        <v>1062</v>
      </c>
      <c r="C575" s="0" t="n">
        <v>297</v>
      </c>
      <c r="D575" s="159" t="n">
        <v>14</v>
      </c>
      <c r="F575" s="160" t="n">
        <f aca="false">'COG-M'!P428</f>
        <v>0</v>
      </c>
    </row>
    <row r="576" customFormat="false" ht="15" hidden="false" customHeight="false" outlineLevel="0" collapsed="false">
      <c r="A576" s="0" t="n">
        <v>229715</v>
      </c>
      <c r="B576" s="126" t="s">
        <v>1062</v>
      </c>
      <c r="C576" s="0" t="n">
        <v>297</v>
      </c>
      <c r="D576" s="159" t="n">
        <v>15</v>
      </c>
      <c r="F576" s="160" t="n">
        <f aca="false">'COG-M'!P429</f>
        <v>0</v>
      </c>
    </row>
    <row r="577" customFormat="false" ht="15" hidden="false" customHeight="false" outlineLevel="0" collapsed="false">
      <c r="A577" s="0" t="n">
        <v>229716</v>
      </c>
      <c r="B577" s="126" t="s">
        <v>1062</v>
      </c>
      <c r="C577" s="0" t="n">
        <v>297</v>
      </c>
      <c r="D577" s="159" t="n">
        <v>16</v>
      </c>
      <c r="F577" s="160" t="n">
        <f aca="false">'COG-M'!P430</f>
        <v>0</v>
      </c>
    </row>
    <row r="578" customFormat="false" ht="15" hidden="false" customHeight="false" outlineLevel="0" collapsed="false">
      <c r="A578" s="0" t="n">
        <v>229717</v>
      </c>
      <c r="B578" s="126" t="s">
        <v>1062</v>
      </c>
      <c r="C578" s="0" t="n">
        <v>297</v>
      </c>
      <c r="D578" s="159" t="n">
        <v>17</v>
      </c>
      <c r="F578" s="160" t="n">
        <f aca="false">'COG-M'!P431</f>
        <v>0</v>
      </c>
    </row>
    <row r="579" customFormat="false" ht="15" hidden="false" customHeight="false" outlineLevel="0" collapsed="false">
      <c r="A579" s="0" t="n">
        <v>229725</v>
      </c>
      <c r="B579" s="126" t="s">
        <v>1062</v>
      </c>
      <c r="C579" s="0" t="n">
        <v>297</v>
      </c>
      <c r="D579" s="159" t="n">
        <v>25</v>
      </c>
      <c r="F579" s="160" t="n">
        <f aca="false">'COG-M'!P432</f>
        <v>0</v>
      </c>
    </row>
    <row r="580" customFormat="false" ht="15" hidden="false" customHeight="false" outlineLevel="0" collapsed="false">
      <c r="A580" s="0" t="n">
        <v>229811</v>
      </c>
      <c r="B580" s="126" t="s">
        <v>1062</v>
      </c>
      <c r="C580" s="0" t="n">
        <v>298</v>
      </c>
      <c r="D580" s="159" t="n">
        <v>11</v>
      </c>
      <c r="E580" s="0" t="s">
        <v>729</v>
      </c>
      <c r="F580" s="160" t="n">
        <f aca="false">'COG-M'!P433</f>
        <v>0</v>
      </c>
    </row>
    <row r="581" customFormat="false" ht="15" hidden="false" customHeight="false" outlineLevel="0" collapsed="false">
      <c r="A581" s="0" t="n">
        <v>229814</v>
      </c>
      <c r="B581" s="126" t="s">
        <v>1062</v>
      </c>
      <c r="C581" s="0" t="n">
        <v>298</v>
      </c>
      <c r="D581" s="159" t="n">
        <v>14</v>
      </c>
      <c r="F581" s="160" t="n">
        <f aca="false">'COG-M'!P434</f>
        <v>0</v>
      </c>
    </row>
    <row r="582" customFormat="false" ht="15" hidden="false" customHeight="false" outlineLevel="0" collapsed="false">
      <c r="A582" s="0" t="n">
        <v>229815</v>
      </c>
      <c r="B582" s="126" t="s">
        <v>1062</v>
      </c>
      <c r="C582" s="0" t="n">
        <v>298</v>
      </c>
      <c r="D582" s="159" t="n">
        <v>15</v>
      </c>
      <c r="F582" s="160" t="n">
        <f aca="false">'COG-M'!P435</f>
        <v>0</v>
      </c>
    </row>
    <row r="583" customFormat="false" ht="15" hidden="false" customHeight="false" outlineLevel="0" collapsed="false">
      <c r="A583" s="0" t="n">
        <v>229816</v>
      </c>
      <c r="B583" s="126" t="s">
        <v>1062</v>
      </c>
      <c r="C583" s="0" t="n">
        <v>298</v>
      </c>
      <c r="D583" s="159" t="n">
        <v>16</v>
      </c>
      <c r="F583" s="160" t="n">
        <f aca="false">'COG-M'!P436</f>
        <v>0</v>
      </c>
    </row>
    <row r="584" customFormat="false" ht="15" hidden="false" customHeight="false" outlineLevel="0" collapsed="false">
      <c r="A584" s="0" t="n">
        <v>229817</v>
      </c>
      <c r="B584" s="126" t="s">
        <v>1062</v>
      </c>
      <c r="C584" s="0" t="n">
        <v>298</v>
      </c>
      <c r="D584" s="159" t="n">
        <v>17</v>
      </c>
      <c r="F584" s="160" t="n">
        <f aca="false">'COG-M'!P437</f>
        <v>6000</v>
      </c>
    </row>
    <row r="585" customFormat="false" ht="15" hidden="false" customHeight="false" outlineLevel="0" collapsed="false">
      <c r="A585" s="0" t="n">
        <v>229911</v>
      </c>
      <c r="B585" s="126" t="s">
        <v>1062</v>
      </c>
      <c r="C585" s="0" t="n">
        <v>299</v>
      </c>
      <c r="D585" s="159" t="n">
        <v>11</v>
      </c>
      <c r="E585" s="0" t="s">
        <v>730</v>
      </c>
      <c r="F585" s="160" t="n">
        <f aca="false">'COG-M'!P438</f>
        <v>0</v>
      </c>
    </row>
    <row r="586" customFormat="false" ht="15" hidden="false" customHeight="false" outlineLevel="0" collapsed="false">
      <c r="A586" s="0" t="n">
        <v>229914</v>
      </c>
      <c r="B586" s="126" t="s">
        <v>1062</v>
      </c>
      <c r="C586" s="0" t="n">
        <v>299</v>
      </c>
      <c r="D586" s="159" t="n">
        <v>14</v>
      </c>
      <c r="F586" s="160" t="n">
        <f aca="false">'COG-M'!P439</f>
        <v>0</v>
      </c>
    </row>
    <row r="587" customFormat="false" ht="15" hidden="false" customHeight="false" outlineLevel="0" collapsed="false">
      <c r="A587" s="0" t="n">
        <v>229915</v>
      </c>
      <c r="B587" s="126" t="s">
        <v>1062</v>
      </c>
      <c r="C587" s="0" t="n">
        <v>299</v>
      </c>
      <c r="D587" s="159" t="n">
        <v>15</v>
      </c>
      <c r="F587" s="160" t="n">
        <f aca="false">'COG-M'!P440</f>
        <v>0</v>
      </c>
    </row>
    <row r="588" customFormat="false" ht="15" hidden="false" customHeight="false" outlineLevel="0" collapsed="false">
      <c r="A588" s="0" t="n">
        <v>229916</v>
      </c>
      <c r="B588" s="126" t="s">
        <v>1062</v>
      </c>
      <c r="C588" s="0" t="n">
        <v>299</v>
      </c>
      <c r="D588" s="159" t="n">
        <v>16</v>
      </c>
      <c r="F588" s="160" t="n">
        <f aca="false">'COG-M'!P441</f>
        <v>0</v>
      </c>
    </row>
    <row r="589" customFormat="false" ht="15" hidden="false" customHeight="false" outlineLevel="0" collapsed="false">
      <c r="A589" s="0" t="n">
        <v>229917</v>
      </c>
      <c r="B589" s="126" t="s">
        <v>1062</v>
      </c>
      <c r="C589" s="0" t="n">
        <v>299</v>
      </c>
      <c r="D589" s="159" t="n">
        <v>17</v>
      </c>
      <c r="F589" s="160" t="n">
        <f aca="false">'COG-M'!P442</f>
        <v>0</v>
      </c>
    </row>
    <row r="590" customFormat="false" ht="15" hidden="false" customHeight="false" outlineLevel="0" collapsed="false">
      <c r="A590" s="0" t="n">
        <v>300000</v>
      </c>
      <c r="B590" s="126" t="s">
        <v>1062</v>
      </c>
      <c r="C590" s="0" t="n">
        <v>3000</v>
      </c>
      <c r="D590" s="159" t="n">
        <v>0</v>
      </c>
      <c r="E590" s="0" t="s">
        <v>731</v>
      </c>
      <c r="F590" s="160" t="n">
        <f aca="false">'COG-M'!P443</f>
        <v>220032</v>
      </c>
    </row>
    <row r="591" customFormat="false" ht="15" hidden="false" customHeight="false" outlineLevel="0" collapsed="false">
      <c r="A591" s="0" t="n">
        <v>310000</v>
      </c>
      <c r="B591" s="126" t="s">
        <v>1062</v>
      </c>
      <c r="C591" s="0" t="n">
        <v>3100</v>
      </c>
      <c r="D591" s="159" t="n">
        <v>0</v>
      </c>
      <c r="E591" s="0" t="s">
        <v>732</v>
      </c>
      <c r="F591" s="160" t="n">
        <f aca="false">'COG-M'!P444</f>
        <v>14400</v>
      </c>
    </row>
    <row r="592" customFormat="false" ht="15" hidden="false" customHeight="false" outlineLevel="0" collapsed="false">
      <c r="A592" s="0" t="n">
        <v>331111</v>
      </c>
      <c r="B592" s="126" t="s">
        <v>1062</v>
      </c>
      <c r="C592" s="0" t="n">
        <v>311</v>
      </c>
      <c r="D592" s="159" t="n">
        <v>11</v>
      </c>
      <c r="E592" s="0" t="s">
        <v>733</v>
      </c>
      <c r="F592" s="160" t="n">
        <f aca="false">'COG-M'!P445</f>
        <v>0</v>
      </c>
    </row>
    <row r="593" customFormat="false" ht="15" hidden="false" customHeight="false" outlineLevel="0" collapsed="false">
      <c r="A593" s="0" t="n">
        <v>331114</v>
      </c>
      <c r="B593" s="126" t="s">
        <v>1062</v>
      </c>
      <c r="C593" s="0" t="n">
        <v>311</v>
      </c>
      <c r="D593" s="159" t="n">
        <v>14</v>
      </c>
      <c r="F593" s="160" t="n">
        <f aca="false">'COG-M'!P446</f>
        <v>0</v>
      </c>
    </row>
    <row r="594" customFormat="false" ht="15" hidden="false" customHeight="false" outlineLevel="0" collapsed="false">
      <c r="A594" s="0" t="n">
        <v>331115</v>
      </c>
      <c r="B594" s="126" t="s">
        <v>1062</v>
      </c>
      <c r="C594" s="0" t="n">
        <v>311</v>
      </c>
      <c r="D594" s="159" t="n">
        <v>15</v>
      </c>
      <c r="F594" s="160" t="n">
        <f aca="false">'COG-M'!P447</f>
        <v>0</v>
      </c>
    </row>
    <row r="595" customFormat="false" ht="15" hidden="false" customHeight="false" outlineLevel="0" collapsed="false">
      <c r="A595" s="0" t="n">
        <v>331116</v>
      </c>
      <c r="B595" s="126" t="s">
        <v>1062</v>
      </c>
      <c r="C595" s="0" t="n">
        <v>311</v>
      </c>
      <c r="D595" s="159" t="n">
        <v>16</v>
      </c>
      <c r="F595" s="160" t="n">
        <f aca="false">'COG-M'!P448</f>
        <v>0</v>
      </c>
    </row>
    <row r="596" customFormat="false" ht="15" hidden="false" customHeight="false" outlineLevel="0" collapsed="false">
      <c r="A596" s="0" t="n">
        <v>331117</v>
      </c>
      <c r="B596" s="126" t="s">
        <v>1062</v>
      </c>
      <c r="C596" s="0" t="n">
        <v>311</v>
      </c>
      <c r="D596" s="159" t="n">
        <v>17</v>
      </c>
      <c r="F596" s="160" t="n">
        <f aca="false">'COG-M'!P449</f>
        <v>0</v>
      </c>
    </row>
    <row r="597" customFormat="false" ht="15" hidden="false" customHeight="false" outlineLevel="0" collapsed="false">
      <c r="A597" s="0" t="n">
        <v>331125</v>
      </c>
      <c r="B597" s="126" t="s">
        <v>1062</v>
      </c>
      <c r="C597" s="0" t="n">
        <v>311</v>
      </c>
      <c r="D597" s="159" t="n">
        <v>25</v>
      </c>
      <c r="F597" s="160" t="n">
        <f aca="false">'COG-M'!P450</f>
        <v>0</v>
      </c>
    </row>
    <row r="598" customFormat="false" ht="15" hidden="false" customHeight="false" outlineLevel="0" collapsed="false">
      <c r="A598" s="0" t="n">
        <v>331211</v>
      </c>
      <c r="B598" s="126" t="s">
        <v>1062</v>
      </c>
      <c r="C598" s="0" t="n">
        <v>312</v>
      </c>
      <c r="D598" s="159" t="n">
        <v>11</v>
      </c>
      <c r="E598" s="0" t="s">
        <v>734</v>
      </c>
      <c r="F598" s="160" t="n">
        <f aca="false">'COG-M'!P451</f>
        <v>0</v>
      </c>
    </row>
    <row r="599" customFormat="false" ht="15" hidden="false" customHeight="false" outlineLevel="0" collapsed="false">
      <c r="A599" s="0" t="n">
        <v>331214</v>
      </c>
      <c r="B599" s="126" t="s">
        <v>1062</v>
      </c>
      <c r="C599" s="0" t="n">
        <v>312</v>
      </c>
      <c r="D599" s="159" t="n">
        <v>14</v>
      </c>
      <c r="F599" s="160" t="n">
        <f aca="false">'COG-M'!P452</f>
        <v>0</v>
      </c>
    </row>
    <row r="600" customFormat="false" ht="15" hidden="false" customHeight="false" outlineLevel="0" collapsed="false">
      <c r="A600" s="0" t="n">
        <v>331215</v>
      </c>
      <c r="B600" s="126" t="s">
        <v>1062</v>
      </c>
      <c r="C600" s="0" t="n">
        <v>312</v>
      </c>
      <c r="D600" s="159" t="n">
        <v>15</v>
      </c>
      <c r="F600" s="160" t="n">
        <f aca="false">'COG-M'!P453</f>
        <v>0</v>
      </c>
    </row>
    <row r="601" customFormat="false" ht="15" hidden="false" customHeight="false" outlineLevel="0" collapsed="false">
      <c r="A601" s="0" t="n">
        <v>331216</v>
      </c>
      <c r="B601" s="126" t="s">
        <v>1062</v>
      </c>
      <c r="C601" s="0" t="n">
        <v>312</v>
      </c>
      <c r="D601" s="159" t="n">
        <v>16</v>
      </c>
      <c r="F601" s="160" t="n">
        <f aca="false">'COG-M'!P454</f>
        <v>0</v>
      </c>
    </row>
    <row r="602" customFormat="false" ht="15" hidden="false" customHeight="false" outlineLevel="0" collapsed="false">
      <c r="A602" s="0" t="n">
        <v>331217</v>
      </c>
      <c r="B602" s="126" t="s">
        <v>1062</v>
      </c>
      <c r="C602" s="0" t="n">
        <v>312</v>
      </c>
      <c r="D602" s="159" t="n">
        <v>17</v>
      </c>
      <c r="F602" s="160" t="n">
        <f aca="false">'COG-M'!P455</f>
        <v>7200</v>
      </c>
    </row>
    <row r="603" customFormat="false" ht="15" hidden="false" customHeight="false" outlineLevel="0" collapsed="false">
      <c r="A603" s="0" t="n">
        <v>331311</v>
      </c>
      <c r="B603" s="126" t="s">
        <v>1062</v>
      </c>
      <c r="C603" s="0" t="n">
        <v>313</v>
      </c>
      <c r="D603" s="159" t="n">
        <v>11</v>
      </c>
      <c r="E603" s="0" t="s">
        <v>735</v>
      </c>
      <c r="F603" s="160" t="n">
        <f aca="false">'COG-M'!P456</f>
        <v>0</v>
      </c>
    </row>
    <row r="604" customFormat="false" ht="15" hidden="false" customHeight="false" outlineLevel="0" collapsed="false">
      <c r="A604" s="0" t="n">
        <v>331314</v>
      </c>
      <c r="B604" s="126" t="s">
        <v>1062</v>
      </c>
      <c r="C604" s="0" t="n">
        <v>313</v>
      </c>
      <c r="D604" s="159" t="n">
        <v>14</v>
      </c>
      <c r="F604" s="160" t="n">
        <f aca="false">'COG-M'!P457</f>
        <v>0</v>
      </c>
    </row>
    <row r="605" customFormat="false" ht="15" hidden="false" customHeight="false" outlineLevel="0" collapsed="false">
      <c r="A605" s="0" t="n">
        <v>331315</v>
      </c>
      <c r="B605" s="126" t="s">
        <v>1062</v>
      </c>
      <c r="C605" s="0" t="n">
        <v>313</v>
      </c>
      <c r="D605" s="159" t="n">
        <v>15</v>
      </c>
      <c r="F605" s="160" t="n">
        <f aca="false">'COG-M'!P458</f>
        <v>0</v>
      </c>
    </row>
    <row r="606" customFormat="false" ht="15" hidden="false" customHeight="false" outlineLevel="0" collapsed="false">
      <c r="A606" s="0" t="n">
        <v>331316</v>
      </c>
      <c r="B606" s="126" t="s">
        <v>1062</v>
      </c>
      <c r="C606" s="0" t="n">
        <v>313</v>
      </c>
      <c r="D606" s="159" t="n">
        <v>16</v>
      </c>
      <c r="F606" s="160" t="n">
        <f aca="false">'COG-M'!P459</f>
        <v>0</v>
      </c>
    </row>
    <row r="607" customFormat="false" ht="15" hidden="false" customHeight="false" outlineLevel="0" collapsed="false">
      <c r="A607" s="0" t="n">
        <v>331317</v>
      </c>
      <c r="B607" s="126" t="s">
        <v>1062</v>
      </c>
      <c r="C607" s="0" t="n">
        <v>313</v>
      </c>
      <c r="D607" s="159" t="n">
        <v>17</v>
      </c>
      <c r="F607" s="160" t="n">
        <f aca="false">'COG-M'!P460</f>
        <v>3000</v>
      </c>
    </row>
    <row r="608" customFormat="false" ht="15" hidden="false" customHeight="false" outlineLevel="0" collapsed="false">
      <c r="A608" s="0" t="n">
        <v>331411</v>
      </c>
      <c r="B608" s="126" t="s">
        <v>1062</v>
      </c>
      <c r="C608" s="0" t="n">
        <v>314</v>
      </c>
      <c r="D608" s="159" t="n">
        <v>11</v>
      </c>
      <c r="E608" s="0" t="s">
        <v>736</v>
      </c>
      <c r="F608" s="160" t="n">
        <f aca="false">'COG-M'!P461</f>
        <v>0</v>
      </c>
    </row>
    <row r="609" customFormat="false" ht="15" hidden="false" customHeight="false" outlineLevel="0" collapsed="false">
      <c r="A609" s="0" t="n">
        <v>331414</v>
      </c>
      <c r="B609" s="126" t="s">
        <v>1062</v>
      </c>
      <c r="C609" s="0" t="n">
        <v>314</v>
      </c>
      <c r="D609" s="159" t="n">
        <v>14</v>
      </c>
      <c r="F609" s="160" t="n">
        <f aca="false">'COG-M'!P462</f>
        <v>0</v>
      </c>
    </row>
    <row r="610" customFormat="false" ht="15" hidden="false" customHeight="false" outlineLevel="0" collapsed="false">
      <c r="A610" s="0" t="n">
        <v>331415</v>
      </c>
      <c r="B610" s="126" t="s">
        <v>1062</v>
      </c>
      <c r="C610" s="0" t="n">
        <v>314</v>
      </c>
      <c r="D610" s="159" t="n">
        <v>15</v>
      </c>
      <c r="F610" s="160" t="n">
        <f aca="false">'COG-M'!P463</f>
        <v>0</v>
      </c>
    </row>
    <row r="611" customFormat="false" ht="15" hidden="false" customHeight="false" outlineLevel="0" collapsed="false">
      <c r="A611" s="0" t="n">
        <v>331416</v>
      </c>
      <c r="B611" s="126" t="s">
        <v>1062</v>
      </c>
      <c r="C611" s="0" t="n">
        <v>314</v>
      </c>
      <c r="D611" s="159" t="n">
        <v>16</v>
      </c>
      <c r="F611" s="160" t="n">
        <f aca="false">'COG-M'!P464</f>
        <v>0</v>
      </c>
    </row>
    <row r="612" customFormat="false" ht="15" hidden="false" customHeight="false" outlineLevel="0" collapsed="false">
      <c r="A612" s="0" t="n">
        <v>331417</v>
      </c>
      <c r="B612" s="126" t="s">
        <v>1062</v>
      </c>
      <c r="C612" s="0" t="n">
        <v>314</v>
      </c>
      <c r="D612" s="159" t="n">
        <v>17</v>
      </c>
      <c r="F612" s="160" t="n">
        <f aca="false">'COG-M'!P465</f>
        <v>0</v>
      </c>
    </row>
    <row r="613" customFormat="false" ht="15" hidden="false" customHeight="false" outlineLevel="0" collapsed="false">
      <c r="A613" s="0" t="n">
        <v>331511</v>
      </c>
      <c r="B613" s="126" t="s">
        <v>1062</v>
      </c>
      <c r="C613" s="0" t="n">
        <v>315</v>
      </c>
      <c r="D613" s="159" t="n">
        <v>11</v>
      </c>
      <c r="E613" s="0" t="s">
        <v>737</v>
      </c>
      <c r="F613" s="160" t="n">
        <f aca="false">'COG-M'!P466</f>
        <v>0</v>
      </c>
    </row>
    <row r="614" customFormat="false" ht="15" hidden="false" customHeight="false" outlineLevel="0" collapsed="false">
      <c r="A614" s="0" t="n">
        <v>331514</v>
      </c>
      <c r="B614" s="126" t="s">
        <v>1062</v>
      </c>
      <c r="C614" s="0" t="n">
        <v>315</v>
      </c>
      <c r="D614" s="159" t="n">
        <v>14</v>
      </c>
      <c r="F614" s="160" t="n">
        <f aca="false">'COG-M'!P467</f>
        <v>0</v>
      </c>
    </row>
    <row r="615" customFormat="false" ht="15" hidden="false" customHeight="false" outlineLevel="0" collapsed="false">
      <c r="A615" s="0" t="n">
        <v>331515</v>
      </c>
      <c r="B615" s="126" t="s">
        <v>1062</v>
      </c>
      <c r="C615" s="0" t="n">
        <v>315</v>
      </c>
      <c r="D615" s="159" t="n">
        <v>15</v>
      </c>
      <c r="F615" s="160" t="n">
        <f aca="false">'COG-M'!P468</f>
        <v>0</v>
      </c>
    </row>
    <row r="616" customFormat="false" ht="15" hidden="false" customHeight="false" outlineLevel="0" collapsed="false">
      <c r="A616" s="0" t="n">
        <v>331516</v>
      </c>
      <c r="B616" s="126" t="s">
        <v>1062</v>
      </c>
      <c r="C616" s="0" t="n">
        <v>315</v>
      </c>
      <c r="D616" s="159" t="n">
        <v>16</v>
      </c>
      <c r="F616" s="160" t="n">
        <f aca="false">'COG-M'!P469</f>
        <v>0</v>
      </c>
    </row>
    <row r="617" customFormat="false" ht="15" hidden="false" customHeight="false" outlineLevel="0" collapsed="false">
      <c r="A617" s="0" t="n">
        <v>331517</v>
      </c>
      <c r="B617" s="126" t="s">
        <v>1062</v>
      </c>
      <c r="C617" s="0" t="n">
        <v>315</v>
      </c>
      <c r="D617" s="159" t="n">
        <v>17</v>
      </c>
      <c r="F617" s="160" t="n">
        <f aca="false">'COG-M'!P470</f>
        <v>0</v>
      </c>
    </row>
    <row r="618" customFormat="false" ht="15" hidden="false" customHeight="false" outlineLevel="0" collapsed="false">
      <c r="A618" s="0" t="n">
        <v>331611</v>
      </c>
      <c r="B618" s="126" t="s">
        <v>1062</v>
      </c>
      <c r="C618" s="0" t="n">
        <v>316</v>
      </c>
      <c r="D618" s="159" t="n">
        <v>11</v>
      </c>
      <c r="E618" s="0" t="s">
        <v>738</v>
      </c>
      <c r="F618" s="160" t="n">
        <f aca="false">'COG-M'!P471</f>
        <v>0</v>
      </c>
    </row>
    <row r="619" customFormat="false" ht="15" hidden="false" customHeight="false" outlineLevel="0" collapsed="false">
      <c r="A619" s="0" t="n">
        <v>331614</v>
      </c>
      <c r="B619" s="126" t="s">
        <v>1062</v>
      </c>
      <c r="C619" s="0" t="n">
        <v>316</v>
      </c>
      <c r="D619" s="159" t="n">
        <v>14</v>
      </c>
      <c r="F619" s="160" t="n">
        <f aca="false">'COG-M'!P472</f>
        <v>0</v>
      </c>
    </row>
    <row r="620" customFormat="false" ht="15" hidden="false" customHeight="false" outlineLevel="0" collapsed="false">
      <c r="A620" s="0" t="n">
        <v>331615</v>
      </c>
      <c r="B620" s="126" t="s">
        <v>1062</v>
      </c>
      <c r="C620" s="0" t="n">
        <v>316</v>
      </c>
      <c r="D620" s="159" t="n">
        <v>15</v>
      </c>
      <c r="F620" s="160" t="n">
        <f aca="false">'COG-M'!P473</f>
        <v>0</v>
      </c>
    </row>
    <row r="621" customFormat="false" ht="15" hidden="false" customHeight="false" outlineLevel="0" collapsed="false">
      <c r="A621" s="0" t="n">
        <v>331616</v>
      </c>
      <c r="B621" s="126" t="s">
        <v>1062</v>
      </c>
      <c r="C621" s="0" t="n">
        <v>316</v>
      </c>
      <c r="D621" s="159" t="n">
        <v>16</v>
      </c>
      <c r="F621" s="160" t="n">
        <f aca="false">'COG-M'!P474</f>
        <v>0</v>
      </c>
    </row>
    <row r="622" customFormat="false" ht="15" hidden="false" customHeight="false" outlineLevel="0" collapsed="false">
      <c r="A622" s="0" t="n">
        <v>331617</v>
      </c>
      <c r="B622" s="126" t="s">
        <v>1062</v>
      </c>
      <c r="C622" s="0" t="n">
        <v>316</v>
      </c>
      <c r="D622" s="159" t="n">
        <v>17</v>
      </c>
      <c r="F622" s="160" t="n">
        <f aca="false">'COG-M'!P475</f>
        <v>0</v>
      </c>
    </row>
    <row r="623" customFormat="false" ht="15" hidden="false" customHeight="false" outlineLevel="0" collapsed="false">
      <c r="A623" s="0" t="n">
        <v>331711</v>
      </c>
      <c r="B623" s="126" t="s">
        <v>1062</v>
      </c>
      <c r="C623" s="0" t="n">
        <v>317</v>
      </c>
      <c r="D623" s="159" t="n">
        <v>11</v>
      </c>
      <c r="E623" s="0" t="s">
        <v>739</v>
      </c>
      <c r="F623" s="160" t="n">
        <f aca="false">'COG-M'!P476</f>
        <v>0</v>
      </c>
    </row>
    <row r="624" customFormat="false" ht="15" hidden="false" customHeight="false" outlineLevel="0" collapsed="false">
      <c r="A624" s="0" t="n">
        <v>331714</v>
      </c>
      <c r="B624" s="126" t="s">
        <v>1062</v>
      </c>
      <c r="C624" s="0" t="n">
        <v>317</v>
      </c>
      <c r="D624" s="159" t="n">
        <v>14</v>
      </c>
      <c r="F624" s="160" t="n">
        <f aca="false">'COG-M'!P477</f>
        <v>0</v>
      </c>
    </row>
    <row r="625" customFormat="false" ht="15" hidden="false" customHeight="false" outlineLevel="0" collapsed="false">
      <c r="A625" s="0" t="n">
        <v>331715</v>
      </c>
      <c r="B625" s="126" t="s">
        <v>1062</v>
      </c>
      <c r="C625" s="0" t="n">
        <v>317</v>
      </c>
      <c r="D625" s="159" t="n">
        <v>15</v>
      </c>
      <c r="F625" s="160" t="n">
        <f aca="false">'COG-M'!P478</f>
        <v>0</v>
      </c>
    </row>
    <row r="626" customFormat="false" ht="15" hidden="false" customHeight="false" outlineLevel="0" collapsed="false">
      <c r="A626" s="0" t="n">
        <v>331716</v>
      </c>
      <c r="B626" s="126" t="s">
        <v>1062</v>
      </c>
      <c r="C626" s="0" t="n">
        <v>317</v>
      </c>
      <c r="D626" s="159" t="n">
        <v>16</v>
      </c>
      <c r="F626" s="160" t="n">
        <f aca="false">'COG-M'!P479</f>
        <v>0</v>
      </c>
    </row>
    <row r="627" customFormat="false" ht="15" hidden="false" customHeight="false" outlineLevel="0" collapsed="false">
      <c r="A627" s="0" t="n">
        <v>331717</v>
      </c>
      <c r="B627" s="126" t="s">
        <v>1062</v>
      </c>
      <c r="C627" s="0" t="n">
        <v>317</v>
      </c>
      <c r="D627" s="159" t="n">
        <v>17</v>
      </c>
      <c r="F627" s="160" t="n">
        <f aca="false">'COG-M'!P480</f>
        <v>4200</v>
      </c>
    </row>
    <row r="628" customFormat="false" ht="15" hidden="false" customHeight="false" outlineLevel="0" collapsed="false">
      <c r="A628" s="0" t="n">
        <v>331811</v>
      </c>
      <c r="B628" s="126" t="s">
        <v>1062</v>
      </c>
      <c r="C628" s="0" t="n">
        <v>318</v>
      </c>
      <c r="D628" s="159" t="n">
        <v>11</v>
      </c>
      <c r="E628" s="0" t="s">
        <v>740</v>
      </c>
      <c r="F628" s="160" t="n">
        <f aca="false">'COG-M'!P481</f>
        <v>0</v>
      </c>
    </row>
    <row r="629" customFormat="false" ht="15" hidden="false" customHeight="false" outlineLevel="0" collapsed="false">
      <c r="A629" s="0" t="n">
        <v>331814</v>
      </c>
      <c r="B629" s="126" t="s">
        <v>1062</v>
      </c>
      <c r="C629" s="0" t="n">
        <v>318</v>
      </c>
      <c r="D629" s="159" t="n">
        <v>14</v>
      </c>
      <c r="F629" s="160" t="n">
        <f aca="false">'COG-M'!P482</f>
        <v>0</v>
      </c>
    </row>
    <row r="630" customFormat="false" ht="15" hidden="false" customHeight="false" outlineLevel="0" collapsed="false">
      <c r="A630" s="0" t="n">
        <v>331815</v>
      </c>
      <c r="B630" s="126" t="s">
        <v>1062</v>
      </c>
      <c r="C630" s="0" t="n">
        <v>318</v>
      </c>
      <c r="D630" s="159" t="n">
        <v>15</v>
      </c>
      <c r="F630" s="160" t="n">
        <f aca="false">'COG-M'!P483</f>
        <v>0</v>
      </c>
    </row>
    <row r="631" customFormat="false" ht="15" hidden="false" customHeight="false" outlineLevel="0" collapsed="false">
      <c r="A631" s="0" t="n">
        <v>331816</v>
      </c>
      <c r="B631" s="126" t="s">
        <v>1062</v>
      </c>
      <c r="C631" s="0" t="n">
        <v>318</v>
      </c>
      <c r="D631" s="159" t="n">
        <v>16</v>
      </c>
      <c r="F631" s="160" t="n">
        <f aca="false">'COG-M'!P484</f>
        <v>0</v>
      </c>
    </row>
    <row r="632" customFormat="false" ht="15" hidden="false" customHeight="false" outlineLevel="0" collapsed="false">
      <c r="A632" s="0" t="n">
        <v>331817</v>
      </c>
      <c r="B632" s="126" t="s">
        <v>1062</v>
      </c>
      <c r="C632" s="0" t="n">
        <v>318</v>
      </c>
      <c r="D632" s="159" t="n">
        <v>17</v>
      </c>
      <c r="F632" s="160" t="n">
        <f aca="false">'COG-M'!P485</f>
        <v>0</v>
      </c>
    </row>
    <row r="633" customFormat="false" ht="15" hidden="false" customHeight="false" outlineLevel="0" collapsed="false">
      <c r="A633" s="0" t="n">
        <v>331911</v>
      </c>
      <c r="B633" s="126" t="s">
        <v>1062</v>
      </c>
      <c r="C633" s="0" t="n">
        <v>319</v>
      </c>
      <c r="D633" s="159" t="n">
        <v>11</v>
      </c>
      <c r="E633" s="0" t="s">
        <v>741</v>
      </c>
      <c r="F633" s="160" t="n">
        <f aca="false">'COG-M'!P486</f>
        <v>0</v>
      </c>
    </row>
    <row r="634" customFormat="false" ht="15" hidden="false" customHeight="false" outlineLevel="0" collapsed="false">
      <c r="A634" s="0" t="n">
        <v>331914</v>
      </c>
      <c r="B634" s="126" t="s">
        <v>1062</v>
      </c>
      <c r="C634" s="0" t="n">
        <v>319</v>
      </c>
      <c r="D634" s="159" t="n">
        <v>14</v>
      </c>
      <c r="F634" s="160" t="n">
        <f aca="false">'COG-M'!P487</f>
        <v>0</v>
      </c>
    </row>
    <row r="635" customFormat="false" ht="15" hidden="false" customHeight="false" outlineLevel="0" collapsed="false">
      <c r="A635" s="0" t="n">
        <v>331915</v>
      </c>
      <c r="B635" s="126" t="s">
        <v>1062</v>
      </c>
      <c r="C635" s="0" t="n">
        <v>319</v>
      </c>
      <c r="D635" s="159" t="n">
        <v>15</v>
      </c>
      <c r="F635" s="160" t="n">
        <f aca="false">'COG-M'!P488</f>
        <v>0</v>
      </c>
    </row>
    <row r="636" customFormat="false" ht="15" hidden="false" customHeight="false" outlineLevel="0" collapsed="false">
      <c r="A636" s="0" t="n">
        <v>331916</v>
      </c>
      <c r="B636" s="126" t="s">
        <v>1062</v>
      </c>
      <c r="C636" s="0" t="n">
        <v>319</v>
      </c>
      <c r="D636" s="159" t="n">
        <v>16</v>
      </c>
      <c r="F636" s="160" t="n">
        <f aca="false">'COG-M'!P489</f>
        <v>0</v>
      </c>
    </row>
    <row r="637" customFormat="false" ht="15" hidden="false" customHeight="false" outlineLevel="0" collapsed="false">
      <c r="A637" s="0" t="n">
        <v>331917</v>
      </c>
      <c r="B637" s="126" t="s">
        <v>1062</v>
      </c>
      <c r="C637" s="0" t="n">
        <v>319</v>
      </c>
      <c r="D637" s="159" t="n">
        <v>17</v>
      </c>
      <c r="F637" s="160" t="n">
        <f aca="false">'COG-M'!P490</f>
        <v>0</v>
      </c>
    </row>
    <row r="638" customFormat="false" ht="15" hidden="false" customHeight="false" outlineLevel="0" collapsed="false">
      <c r="A638" s="0" t="n">
        <v>320000</v>
      </c>
      <c r="B638" s="126" t="s">
        <v>1062</v>
      </c>
      <c r="C638" s="0" t="n">
        <v>3200</v>
      </c>
      <c r="D638" s="159" t="n">
        <v>0</v>
      </c>
      <c r="E638" s="0" t="s">
        <v>742</v>
      </c>
      <c r="F638" s="160" t="n">
        <f aca="false">'COG-M'!P491</f>
        <v>25200</v>
      </c>
    </row>
    <row r="639" customFormat="false" ht="15" hidden="false" customHeight="false" outlineLevel="0" collapsed="false">
      <c r="A639" s="0" t="n">
        <v>332111</v>
      </c>
      <c r="B639" s="126" t="s">
        <v>1062</v>
      </c>
      <c r="C639" s="0" t="n">
        <v>321</v>
      </c>
      <c r="D639" s="159" t="n">
        <v>11</v>
      </c>
      <c r="E639" s="0" t="s">
        <v>743</v>
      </c>
      <c r="F639" s="160" t="n">
        <f aca="false">'COG-M'!P492</f>
        <v>0</v>
      </c>
    </row>
    <row r="640" customFormat="false" ht="15" hidden="false" customHeight="false" outlineLevel="0" collapsed="false">
      <c r="A640" s="0" t="n">
        <v>332114</v>
      </c>
      <c r="B640" s="126" t="s">
        <v>1062</v>
      </c>
      <c r="C640" s="0" t="n">
        <v>321</v>
      </c>
      <c r="D640" s="159" t="n">
        <v>14</v>
      </c>
      <c r="F640" s="160" t="n">
        <f aca="false">'COG-M'!P493</f>
        <v>0</v>
      </c>
    </row>
    <row r="641" customFormat="false" ht="15" hidden="false" customHeight="false" outlineLevel="0" collapsed="false">
      <c r="A641" s="0" t="n">
        <v>332115</v>
      </c>
      <c r="B641" s="126" t="s">
        <v>1062</v>
      </c>
      <c r="C641" s="0" t="n">
        <v>321</v>
      </c>
      <c r="D641" s="159" t="n">
        <v>15</v>
      </c>
      <c r="F641" s="160" t="n">
        <f aca="false">'COG-M'!P494</f>
        <v>0</v>
      </c>
    </row>
    <row r="642" customFormat="false" ht="15" hidden="false" customHeight="false" outlineLevel="0" collapsed="false">
      <c r="A642" s="0" t="n">
        <v>332116</v>
      </c>
      <c r="B642" s="126" t="s">
        <v>1062</v>
      </c>
      <c r="C642" s="0" t="n">
        <v>321</v>
      </c>
      <c r="D642" s="159" t="n">
        <v>16</v>
      </c>
      <c r="F642" s="160" t="n">
        <f aca="false">'COG-M'!P495</f>
        <v>0</v>
      </c>
    </row>
    <row r="643" customFormat="false" ht="15" hidden="false" customHeight="false" outlineLevel="0" collapsed="false">
      <c r="A643" s="0" t="n">
        <v>332117</v>
      </c>
      <c r="B643" s="126" t="s">
        <v>1062</v>
      </c>
      <c r="C643" s="0" t="n">
        <v>321</v>
      </c>
      <c r="D643" s="159" t="n">
        <v>17</v>
      </c>
      <c r="F643" s="160" t="n">
        <f aca="false">'COG-M'!P496</f>
        <v>0</v>
      </c>
    </row>
    <row r="644" customFormat="false" ht="15" hidden="false" customHeight="false" outlineLevel="0" collapsed="false">
      <c r="A644" s="0" t="n">
        <v>332211</v>
      </c>
      <c r="B644" s="126" t="s">
        <v>1062</v>
      </c>
      <c r="C644" s="0" t="n">
        <v>322</v>
      </c>
      <c r="D644" s="159" t="n">
        <v>11</v>
      </c>
      <c r="E644" s="0" t="s">
        <v>744</v>
      </c>
      <c r="F644" s="160" t="n">
        <f aca="false">'COG-M'!P497</f>
        <v>0</v>
      </c>
    </row>
    <row r="645" customFormat="false" ht="15" hidden="false" customHeight="false" outlineLevel="0" collapsed="false">
      <c r="A645" s="0" t="n">
        <v>332214</v>
      </c>
      <c r="B645" s="126" t="s">
        <v>1062</v>
      </c>
      <c r="C645" s="0" t="n">
        <v>322</v>
      </c>
      <c r="D645" s="159" t="n">
        <v>14</v>
      </c>
      <c r="F645" s="160" t="n">
        <f aca="false">'COG-M'!P498</f>
        <v>0</v>
      </c>
    </row>
    <row r="646" customFormat="false" ht="15" hidden="false" customHeight="false" outlineLevel="0" collapsed="false">
      <c r="A646" s="0" t="n">
        <v>332215</v>
      </c>
      <c r="B646" s="126" t="s">
        <v>1062</v>
      </c>
      <c r="C646" s="0" t="n">
        <v>322</v>
      </c>
      <c r="D646" s="159" t="n">
        <v>15</v>
      </c>
      <c r="F646" s="160" t="n">
        <f aca="false">'COG-M'!P499</f>
        <v>0</v>
      </c>
    </row>
    <row r="647" customFormat="false" ht="15" hidden="false" customHeight="false" outlineLevel="0" collapsed="false">
      <c r="A647" s="0" t="n">
        <v>332216</v>
      </c>
      <c r="B647" s="126" t="s">
        <v>1062</v>
      </c>
      <c r="C647" s="0" t="n">
        <v>322</v>
      </c>
      <c r="D647" s="159" t="n">
        <v>16</v>
      </c>
      <c r="F647" s="160" t="n">
        <f aca="false">'COG-M'!P500</f>
        <v>0</v>
      </c>
    </row>
    <row r="648" customFormat="false" ht="15" hidden="false" customHeight="false" outlineLevel="0" collapsed="false">
      <c r="A648" s="0" t="n">
        <v>332217</v>
      </c>
      <c r="B648" s="126" t="s">
        <v>1062</v>
      </c>
      <c r="C648" s="0" t="n">
        <v>322</v>
      </c>
      <c r="D648" s="159" t="n">
        <v>17</v>
      </c>
      <c r="F648" s="160" t="n">
        <f aca="false">'COG-M'!P501</f>
        <v>18000</v>
      </c>
    </row>
    <row r="649" customFormat="false" ht="15" hidden="false" customHeight="false" outlineLevel="0" collapsed="false">
      <c r="A649" s="0" t="n">
        <v>332225</v>
      </c>
      <c r="B649" s="126" t="s">
        <v>1062</v>
      </c>
      <c r="C649" s="0" t="n">
        <v>322</v>
      </c>
      <c r="D649" s="159" t="n">
        <v>25</v>
      </c>
      <c r="F649" s="160" t="n">
        <f aca="false">'COG-M'!P502</f>
        <v>0</v>
      </c>
    </row>
    <row r="650" customFormat="false" ht="15" hidden="false" customHeight="false" outlineLevel="0" collapsed="false">
      <c r="A650" s="0" t="n">
        <v>332311</v>
      </c>
      <c r="B650" s="126" t="s">
        <v>1062</v>
      </c>
      <c r="C650" s="0" t="n">
        <v>323</v>
      </c>
      <c r="D650" s="159" t="n">
        <v>11</v>
      </c>
      <c r="E650" s="0" t="s">
        <v>745</v>
      </c>
      <c r="F650" s="160" t="n">
        <f aca="false">'COG-M'!P503</f>
        <v>0</v>
      </c>
    </row>
    <row r="651" customFormat="false" ht="15" hidden="false" customHeight="false" outlineLevel="0" collapsed="false">
      <c r="A651" s="0" t="n">
        <v>332314</v>
      </c>
      <c r="B651" s="126" t="s">
        <v>1062</v>
      </c>
      <c r="C651" s="0" t="n">
        <v>323</v>
      </c>
      <c r="D651" s="159" t="n">
        <v>14</v>
      </c>
      <c r="F651" s="160" t="n">
        <f aca="false">'COG-M'!P504</f>
        <v>0</v>
      </c>
    </row>
    <row r="652" customFormat="false" ht="15" hidden="false" customHeight="false" outlineLevel="0" collapsed="false">
      <c r="A652" s="0" t="n">
        <v>332315</v>
      </c>
      <c r="B652" s="126" t="s">
        <v>1062</v>
      </c>
      <c r="C652" s="0" t="n">
        <v>323</v>
      </c>
      <c r="D652" s="159" t="n">
        <v>15</v>
      </c>
      <c r="F652" s="160" t="n">
        <f aca="false">'COG-M'!P505</f>
        <v>0</v>
      </c>
    </row>
    <row r="653" customFormat="false" ht="15" hidden="false" customHeight="false" outlineLevel="0" collapsed="false">
      <c r="A653" s="0" t="n">
        <v>332316</v>
      </c>
      <c r="B653" s="126" t="s">
        <v>1062</v>
      </c>
      <c r="C653" s="0" t="n">
        <v>323</v>
      </c>
      <c r="D653" s="159" t="n">
        <v>16</v>
      </c>
      <c r="F653" s="160" t="n">
        <f aca="false">'COG-M'!P506</f>
        <v>0</v>
      </c>
    </row>
    <row r="654" customFormat="false" ht="15" hidden="false" customHeight="false" outlineLevel="0" collapsed="false">
      <c r="A654" s="0" t="n">
        <v>332317</v>
      </c>
      <c r="B654" s="126" t="s">
        <v>1062</v>
      </c>
      <c r="C654" s="0" t="n">
        <v>323</v>
      </c>
      <c r="D654" s="159" t="n">
        <v>17</v>
      </c>
      <c r="F654" s="160" t="n">
        <f aca="false">'COG-M'!P507</f>
        <v>0</v>
      </c>
    </row>
    <row r="655" customFormat="false" ht="15" hidden="false" customHeight="false" outlineLevel="0" collapsed="false">
      <c r="A655" s="0" t="n">
        <v>332411</v>
      </c>
      <c r="B655" s="126" t="s">
        <v>1062</v>
      </c>
      <c r="C655" s="0" t="n">
        <v>324</v>
      </c>
      <c r="D655" s="159" t="n">
        <v>11</v>
      </c>
      <c r="E655" s="0" t="s">
        <v>746</v>
      </c>
      <c r="F655" s="160" t="n">
        <f aca="false">'COG-M'!P508</f>
        <v>0</v>
      </c>
    </row>
    <row r="656" customFormat="false" ht="15" hidden="false" customHeight="false" outlineLevel="0" collapsed="false">
      <c r="A656" s="0" t="n">
        <v>332414</v>
      </c>
      <c r="B656" s="126" t="s">
        <v>1062</v>
      </c>
      <c r="C656" s="0" t="n">
        <v>324</v>
      </c>
      <c r="D656" s="159" t="n">
        <v>14</v>
      </c>
      <c r="F656" s="160" t="n">
        <f aca="false">'COG-M'!P509</f>
        <v>0</v>
      </c>
    </row>
    <row r="657" customFormat="false" ht="15" hidden="false" customHeight="false" outlineLevel="0" collapsed="false">
      <c r="A657" s="0" t="n">
        <v>332415</v>
      </c>
      <c r="B657" s="126" t="s">
        <v>1062</v>
      </c>
      <c r="C657" s="0" t="n">
        <v>324</v>
      </c>
      <c r="D657" s="159" t="n">
        <v>15</v>
      </c>
      <c r="F657" s="160" t="n">
        <f aca="false">'COG-M'!P510</f>
        <v>0</v>
      </c>
    </row>
    <row r="658" customFormat="false" ht="15" hidden="false" customHeight="false" outlineLevel="0" collapsed="false">
      <c r="A658" s="0" t="n">
        <v>332416</v>
      </c>
      <c r="B658" s="126" t="s">
        <v>1062</v>
      </c>
      <c r="C658" s="0" t="n">
        <v>324</v>
      </c>
      <c r="D658" s="159" t="n">
        <v>16</v>
      </c>
      <c r="F658" s="160" t="n">
        <f aca="false">'COG-M'!P511</f>
        <v>0</v>
      </c>
    </row>
    <row r="659" customFormat="false" ht="15" hidden="false" customHeight="false" outlineLevel="0" collapsed="false">
      <c r="A659" s="0" t="n">
        <v>332417</v>
      </c>
      <c r="B659" s="126" t="s">
        <v>1062</v>
      </c>
      <c r="C659" s="0" t="n">
        <v>324</v>
      </c>
      <c r="D659" s="159" t="n">
        <v>17</v>
      </c>
      <c r="F659" s="160" t="n">
        <f aca="false">'COG-M'!P512</f>
        <v>0</v>
      </c>
    </row>
    <row r="660" customFormat="false" ht="15" hidden="false" customHeight="false" outlineLevel="0" collapsed="false">
      <c r="A660" s="0" t="n">
        <v>332511</v>
      </c>
      <c r="B660" s="126" t="s">
        <v>1062</v>
      </c>
      <c r="C660" s="0" t="n">
        <v>325</v>
      </c>
      <c r="D660" s="159" t="n">
        <v>11</v>
      </c>
      <c r="E660" s="0" t="s">
        <v>747</v>
      </c>
      <c r="F660" s="160" t="n">
        <f aca="false">'COG-M'!P513</f>
        <v>0</v>
      </c>
    </row>
    <row r="661" customFormat="false" ht="15" hidden="false" customHeight="false" outlineLevel="0" collapsed="false">
      <c r="A661" s="0" t="n">
        <v>332514</v>
      </c>
      <c r="B661" s="126" t="s">
        <v>1062</v>
      </c>
      <c r="C661" s="0" t="n">
        <v>325</v>
      </c>
      <c r="D661" s="159" t="n">
        <v>14</v>
      </c>
      <c r="F661" s="160" t="n">
        <f aca="false">'COG-M'!P514</f>
        <v>0</v>
      </c>
    </row>
    <row r="662" customFormat="false" ht="15" hidden="false" customHeight="false" outlineLevel="0" collapsed="false">
      <c r="A662" s="0" t="n">
        <v>332515</v>
      </c>
      <c r="B662" s="126" t="s">
        <v>1062</v>
      </c>
      <c r="C662" s="0" t="n">
        <v>325</v>
      </c>
      <c r="D662" s="159" t="n">
        <v>15</v>
      </c>
      <c r="F662" s="160" t="n">
        <f aca="false">'COG-M'!P515</f>
        <v>0</v>
      </c>
    </row>
    <row r="663" customFormat="false" ht="15" hidden="false" customHeight="false" outlineLevel="0" collapsed="false">
      <c r="A663" s="0" t="n">
        <v>332516</v>
      </c>
      <c r="B663" s="126" t="s">
        <v>1062</v>
      </c>
      <c r="C663" s="0" t="n">
        <v>325</v>
      </c>
      <c r="D663" s="159" t="n">
        <v>16</v>
      </c>
      <c r="F663" s="160" t="n">
        <f aca="false">'COG-M'!P516</f>
        <v>0</v>
      </c>
    </row>
    <row r="664" customFormat="false" ht="15" hidden="false" customHeight="false" outlineLevel="0" collapsed="false">
      <c r="A664" s="0" t="n">
        <v>332517</v>
      </c>
      <c r="B664" s="126" t="s">
        <v>1062</v>
      </c>
      <c r="C664" s="0" t="n">
        <v>325</v>
      </c>
      <c r="D664" s="159" t="n">
        <v>17</v>
      </c>
      <c r="F664" s="160" t="n">
        <f aca="false">'COG-M'!P517</f>
        <v>4200</v>
      </c>
    </row>
    <row r="665" customFormat="false" ht="15" hidden="false" customHeight="false" outlineLevel="0" collapsed="false">
      <c r="A665" s="0" t="n">
        <v>332611</v>
      </c>
      <c r="B665" s="126" t="s">
        <v>1062</v>
      </c>
      <c r="C665" s="0" t="n">
        <v>326</v>
      </c>
      <c r="D665" s="159" t="n">
        <v>11</v>
      </c>
      <c r="E665" s="0" t="s">
        <v>748</v>
      </c>
      <c r="F665" s="160" t="n">
        <f aca="false">'COG-M'!P518</f>
        <v>0</v>
      </c>
    </row>
    <row r="666" customFormat="false" ht="15" hidden="false" customHeight="false" outlineLevel="0" collapsed="false">
      <c r="A666" s="0" t="n">
        <v>332614</v>
      </c>
      <c r="B666" s="126" t="s">
        <v>1062</v>
      </c>
      <c r="C666" s="0" t="n">
        <v>326</v>
      </c>
      <c r="D666" s="159" t="n">
        <v>14</v>
      </c>
      <c r="F666" s="160" t="n">
        <f aca="false">'COG-M'!P519</f>
        <v>0</v>
      </c>
    </row>
    <row r="667" customFormat="false" ht="15" hidden="false" customHeight="false" outlineLevel="0" collapsed="false">
      <c r="A667" s="0" t="n">
        <v>332615</v>
      </c>
      <c r="B667" s="126" t="s">
        <v>1062</v>
      </c>
      <c r="C667" s="0" t="n">
        <v>326</v>
      </c>
      <c r="D667" s="159" t="n">
        <v>15</v>
      </c>
      <c r="F667" s="160" t="n">
        <f aca="false">'COG-M'!P520</f>
        <v>0</v>
      </c>
    </row>
    <row r="668" customFormat="false" ht="15" hidden="false" customHeight="false" outlineLevel="0" collapsed="false">
      <c r="A668" s="0" t="n">
        <v>332616</v>
      </c>
      <c r="B668" s="126" t="s">
        <v>1062</v>
      </c>
      <c r="C668" s="0" t="n">
        <v>326</v>
      </c>
      <c r="D668" s="159" t="n">
        <v>16</v>
      </c>
      <c r="F668" s="160" t="n">
        <f aca="false">'COG-M'!P521</f>
        <v>0</v>
      </c>
    </row>
    <row r="669" customFormat="false" ht="15" hidden="false" customHeight="false" outlineLevel="0" collapsed="false">
      <c r="A669" s="0" t="n">
        <v>332617</v>
      </c>
      <c r="B669" s="126" t="s">
        <v>1062</v>
      </c>
      <c r="C669" s="0" t="n">
        <v>326</v>
      </c>
      <c r="D669" s="159" t="n">
        <v>17</v>
      </c>
      <c r="F669" s="160" t="n">
        <f aca="false">'COG-M'!P522</f>
        <v>0</v>
      </c>
    </row>
    <row r="670" customFormat="false" ht="15" hidden="false" customHeight="false" outlineLevel="0" collapsed="false">
      <c r="A670" s="0" t="n">
        <v>332625</v>
      </c>
      <c r="B670" s="126" t="s">
        <v>1062</v>
      </c>
      <c r="C670" s="0" t="n">
        <v>326</v>
      </c>
      <c r="D670" s="159" t="n">
        <v>25</v>
      </c>
      <c r="F670" s="160" t="n">
        <f aca="false">'COG-M'!P523</f>
        <v>0</v>
      </c>
    </row>
    <row r="671" customFormat="false" ht="15" hidden="false" customHeight="false" outlineLevel="0" collapsed="false">
      <c r="A671" s="0" t="n">
        <v>332711</v>
      </c>
      <c r="B671" s="126" t="s">
        <v>1062</v>
      </c>
      <c r="C671" s="0" t="n">
        <v>327</v>
      </c>
      <c r="D671" s="159" t="n">
        <v>11</v>
      </c>
      <c r="E671" s="0" t="s">
        <v>749</v>
      </c>
      <c r="F671" s="160" t="n">
        <f aca="false">'COG-M'!P524</f>
        <v>0</v>
      </c>
    </row>
    <row r="672" customFormat="false" ht="15" hidden="false" customHeight="false" outlineLevel="0" collapsed="false">
      <c r="A672" s="0" t="n">
        <v>332714</v>
      </c>
      <c r="B672" s="126" t="s">
        <v>1062</v>
      </c>
      <c r="C672" s="0" t="n">
        <v>327</v>
      </c>
      <c r="D672" s="159" t="n">
        <v>14</v>
      </c>
      <c r="F672" s="160" t="n">
        <f aca="false">'COG-M'!P525</f>
        <v>0</v>
      </c>
    </row>
    <row r="673" customFormat="false" ht="15" hidden="false" customHeight="false" outlineLevel="0" collapsed="false">
      <c r="A673" s="0" t="n">
        <v>332715</v>
      </c>
      <c r="B673" s="126" t="s">
        <v>1062</v>
      </c>
      <c r="C673" s="0" t="n">
        <v>327</v>
      </c>
      <c r="D673" s="159" t="n">
        <v>15</v>
      </c>
      <c r="F673" s="160" t="n">
        <f aca="false">'COG-M'!P526</f>
        <v>0</v>
      </c>
    </row>
    <row r="674" customFormat="false" ht="15" hidden="false" customHeight="false" outlineLevel="0" collapsed="false">
      <c r="A674" s="0" t="n">
        <v>332716</v>
      </c>
      <c r="B674" s="126" t="s">
        <v>1062</v>
      </c>
      <c r="C674" s="0" t="n">
        <v>327</v>
      </c>
      <c r="D674" s="159" t="n">
        <v>16</v>
      </c>
      <c r="F674" s="160" t="n">
        <f aca="false">'COG-M'!P527</f>
        <v>0</v>
      </c>
    </row>
    <row r="675" customFormat="false" ht="15" hidden="false" customHeight="false" outlineLevel="0" collapsed="false">
      <c r="A675" s="0" t="n">
        <v>332717</v>
      </c>
      <c r="B675" s="126" t="s">
        <v>1062</v>
      </c>
      <c r="C675" s="0" t="n">
        <v>327</v>
      </c>
      <c r="D675" s="159" t="n">
        <v>17</v>
      </c>
      <c r="F675" s="160" t="n">
        <f aca="false">'COG-M'!P528</f>
        <v>0</v>
      </c>
    </row>
    <row r="676" customFormat="false" ht="15" hidden="false" customHeight="false" outlineLevel="0" collapsed="false">
      <c r="A676" s="0" t="n">
        <v>332811</v>
      </c>
      <c r="B676" s="126" t="s">
        <v>1062</v>
      </c>
      <c r="C676" s="0" t="n">
        <v>328</v>
      </c>
      <c r="D676" s="159" t="n">
        <v>11</v>
      </c>
      <c r="E676" s="0" t="s">
        <v>750</v>
      </c>
      <c r="F676" s="160" t="n">
        <f aca="false">'COG-M'!P529</f>
        <v>0</v>
      </c>
    </row>
    <row r="677" customFormat="false" ht="15" hidden="false" customHeight="false" outlineLevel="0" collapsed="false">
      <c r="A677" s="0" t="n">
        <v>332814</v>
      </c>
      <c r="B677" s="126" t="s">
        <v>1062</v>
      </c>
      <c r="C677" s="0" t="n">
        <v>328</v>
      </c>
      <c r="D677" s="159" t="n">
        <v>14</v>
      </c>
      <c r="F677" s="160" t="n">
        <f aca="false">'COG-M'!P530</f>
        <v>0</v>
      </c>
    </row>
    <row r="678" customFormat="false" ht="15" hidden="false" customHeight="false" outlineLevel="0" collapsed="false">
      <c r="A678" s="0" t="n">
        <v>332815</v>
      </c>
      <c r="B678" s="126" t="s">
        <v>1062</v>
      </c>
      <c r="C678" s="0" t="n">
        <v>328</v>
      </c>
      <c r="D678" s="159" t="n">
        <v>15</v>
      </c>
      <c r="F678" s="160" t="n">
        <f aca="false">'COG-M'!P531</f>
        <v>0</v>
      </c>
    </row>
    <row r="679" customFormat="false" ht="15" hidden="false" customHeight="false" outlineLevel="0" collapsed="false">
      <c r="A679" s="0" t="n">
        <v>332816</v>
      </c>
      <c r="B679" s="126" t="s">
        <v>1062</v>
      </c>
      <c r="C679" s="0" t="n">
        <v>328</v>
      </c>
      <c r="D679" s="159" t="n">
        <v>16</v>
      </c>
      <c r="F679" s="160" t="n">
        <f aca="false">'COG-M'!P532</f>
        <v>0</v>
      </c>
    </row>
    <row r="680" customFormat="false" ht="15" hidden="false" customHeight="false" outlineLevel="0" collapsed="false">
      <c r="A680" s="0" t="n">
        <v>332817</v>
      </c>
      <c r="B680" s="126" t="s">
        <v>1062</v>
      </c>
      <c r="C680" s="0" t="n">
        <v>328</v>
      </c>
      <c r="D680" s="159" t="n">
        <v>17</v>
      </c>
      <c r="F680" s="160" t="n">
        <f aca="false">'COG-M'!P533</f>
        <v>0</v>
      </c>
    </row>
    <row r="681" customFormat="false" ht="15" hidden="false" customHeight="false" outlineLevel="0" collapsed="false">
      <c r="A681" s="0" t="n">
        <v>332825</v>
      </c>
      <c r="B681" s="126" t="s">
        <v>1062</v>
      </c>
      <c r="C681" s="0" t="n">
        <v>328</v>
      </c>
      <c r="D681" s="159" t="n">
        <v>25</v>
      </c>
      <c r="F681" s="160" t="n">
        <f aca="false">'COG-M'!P534</f>
        <v>0</v>
      </c>
    </row>
    <row r="682" customFormat="false" ht="15" hidden="false" customHeight="false" outlineLevel="0" collapsed="false">
      <c r="A682" s="0" t="n">
        <v>332911</v>
      </c>
      <c r="B682" s="126" t="s">
        <v>1062</v>
      </c>
      <c r="C682" s="0" t="n">
        <v>329</v>
      </c>
      <c r="D682" s="159" t="n">
        <v>11</v>
      </c>
      <c r="E682" s="0" t="s">
        <v>751</v>
      </c>
      <c r="F682" s="160" t="n">
        <f aca="false">'COG-M'!P535</f>
        <v>0</v>
      </c>
    </row>
    <row r="683" customFormat="false" ht="15" hidden="false" customHeight="false" outlineLevel="0" collapsed="false">
      <c r="A683" s="0" t="n">
        <v>332914</v>
      </c>
      <c r="B683" s="126" t="s">
        <v>1062</v>
      </c>
      <c r="C683" s="0" t="n">
        <v>329</v>
      </c>
      <c r="D683" s="159" t="n">
        <v>14</v>
      </c>
      <c r="F683" s="160" t="n">
        <f aca="false">'COG-M'!P536</f>
        <v>0</v>
      </c>
    </row>
    <row r="684" customFormat="false" ht="15" hidden="false" customHeight="false" outlineLevel="0" collapsed="false">
      <c r="A684" s="0" t="n">
        <v>332915</v>
      </c>
      <c r="B684" s="126" t="s">
        <v>1062</v>
      </c>
      <c r="C684" s="0" t="n">
        <v>329</v>
      </c>
      <c r="D684" s="159" t="n">
        <v>15</v>
      </c>
      <c r="F684" s="160" t="n">
        <f aca="false">'COG-M'!P537</f>
        <v>0</v>
      </c>
    </row>
    <row r="685" customFormat="false" ht="15" hidden="false" customHeight="false" outlineLevel="0" collapsed="false">
      <c r="A685" s="0" t="n">
        <v>332916</v>
      </c>
      <c r="B685" s="126" t="s">
        <v>1062</v>
      </c>
      <c r="C685" s="0" t="n">
        <v>329</v>
      </c>
      <c r="D685" s="159" t="n">
        <v>16</v>
      </c>
      <c r="F685" s="160" t="n">
        <f aca="false">'COG-M'!P538</f>
        <v>0</v>
      </c>
    </row>
    <row r="686" customFormat="false" ht="15" hidden="false" customHeight="false" outlineLevel="0" collapsed="false">
      <c r="A686" s="0" t="n">
        <v>332917</v>
      </c>
      <c r="B686" s="126" t="s">
        <v>1062</v>
      </c>
      <c r="C686" s="0" t="n">
        <v>329</v>
      </c>
      <c r="D686" s="159" t="n">
        <v>17</v>
      </c>
      <c r="F686" s="160" t="n">
        <f aca="false">'COG-M'!P539</f>
        <v>3000</v>
      </c>
    </row>
    <row r="687" customFormat="false" ht="15" hidden="false" customHeight="false" outlineLevel="0" collapsed="false">
      <c r="A687" s="0" t="n">
        <v>330000</v>
      </c>
      <c r="B687" s="126" t="s">
        <v>1062</v>
      </c>
      <c r="C687" s="0" t="n">
        <v>3300</v>
      </c>
      <c r="D687" s="159" t="n">
        <v>0</v>
      </c>
      <c r="E687" s="0" t="s">
        <v>752</v>
      </c>
      <c r="F687" s="160" t="n">
        <f aca="false">'COG-M'!P540</f>
        <v>45600</v>
      </c>
    </row>
    <row r="688" customFormat="false" ht="15" hidden="false" customHeight="false" outlineLevel="0" collapsed="false">
      <c r="A688" s="0" t="n">
        <v>333111</v>
      </c>
      <c r="B688" s="126" t="s">
        <v>1062</v>
      </c>
      <c r="C688" s="0" t="n">
        <v>331</v>
      </c>
      <c r="D688" s="159" t="n">
        <v>11</v>
      </c>
      <c r="E688" s="0" t="s">
        <v>753</v>
      </c>
      <c r="F688" s="160" t="n">
        <f aca="false">'COG-M'!P541</f>
        <v>0</v>
      </c>
    </row>
    <row r="689" customFormat="false" ht="15" hidden="false" customHeight="false" outlineLevel="0" collapsed="false">
      <c r="A689" s="0" t="n">
        <v>333114</v>
      </c>
      <c r="B689" s="126" t="s">
        <v>1062</v>
      </c>
      <c r="C689" s="0" t="n">
        <v>331</v>
      </c>
      <c r="D689" s="159" t="n">
        <v>14</v>
      </c>
      <c r="F689" s="160" t="n">
        <f aca="false">'COG-M'!P542</f>
        <v>0</v>
      </c>
    </row>
    <row r="690" customFormat="false" ht="15" hidden="false" customHeight="false" outlineLevel="0" collapsed="false">
      <c r="A690" s="0" t="n">
        <v>333115</v>
      </c>
      <c r="B690" s="126" t="s">
        <v>1062</v>
      </c>
      <c r="C690" s="0" t="n">
        <v>331</v>
      </c>
      <c r="D690" s="159" t="n">
        <v>15</v>
      </c>
      <c r="F690" s="160" t="n">
        <f aca="false">'COG-M'!P543</f>
        <v>0</v>
      </c>
    </row>
    <row r="691" customFormat="false" ht="15" hidden="false" customHeight="false" outlineLevel="0" collapsed="false">
      <c r="A691" s="0" t="n">
        <v>333116</v>
      </c>
      <c r="B691" s="126" t="s">
        <v>1062</v>
      </c>
      <c r="C691" s="0" t="n">
        <v>331</v>
      </c>
      <c r="D691" s="159" t="n">
        <v>16</v>
      </c>
      <c r="F691" s="160" t="n">
        <f aca="false">'COG-M'!P544</f>
        <v>0</v>
      </c>
    </row>
    <row r="692" customFormat="false" ht="15" hidden="false" customHeight="false" outlineLevel="0" collapsed="false">
      <c r="A692" s="0" t="n">
        <v>333117</v>
      </c>
      <c r="B692" s="126" t="s">
        <v>1062</v>
      </c>
      <c r="C692" s="0" t="n">
        <v>331</v>
      </c>
      <c r="D692" s="159" t="n">
        <v>17</v>
      </c>
      <c r="F692" s="160" t="n">
        <f aca="false">'COG-M'!P545</f>
        <v>45600</v>
      </c>
    </row>
    <row r="693" customFormat="false" ht="15" hidden="false" customHeight="false" outlineLevel="0" collapsed="false">
      <c r="A693" s="0" t="n">
        <v>333211</v>
      </c>
      <c r="B693" s="126" t="s">
        <v>1062</v>
      </c>
      <c r="C693" s="0" t="n">
        <v>332</v>
      </c>
      <c r="D693" s="159" t="n">
        <v>11</v>
      </c>
      <c r="E693" s="0" t="s">
        <v>754</v>
      </c>
      <c r="F693" s="160" t="n">
        <f aca="false">'COG-M'!P546</f>
        <v>0</v>
      </c>
    </row>
    <row r="694" customFormat="false" ht="15" hidden="false" customHeight="false" outlineLevel="0" collapsed="false">
      <c r="A694" s="0" t="n">
        <v>333214</v>
      </c>
      <c r="B694" s="126" t="s">
        <v>1062</v>
      </c>
      <c r="C694" s="0" t="n">
        <v>332</v>
      </c>
      <c r="D694" s="159" t="n">
        <v>14</v>
      </c>
      <c r="F694" s="160" t="n">
        <f aca="false">'COG-M'!P547</f>
        <v>0</v>
      </c>
    </row>
    <row r="695" customFormat="false" ht="15" hidden="false" customHeight="false" outlineLevel="0" collapsed="false">
      <c r="A695" s="0" t="n">
        <v>333215</v>
      </c>
      <c r="B695" s="126" t="s">
        <v>1062</v>
      </c>
      <c r="C695" s="0" t="n">
        <v>332</v>
      </c>
      <c r="D695" s="159" t="n">
        <v>15</v>
      </c>
      <c r="F695" s="160" t="n">
        <f aca="false">'COG-M'!P548</f>
        <v>0</v>
      </c>
    </row>
    <row r="696" customFormat="false" ht="15" hidden="false" customHeight="false" outlineLevel="0" collapsed="false">
      <c r="A696" s="0" t="n">
        <v>333216</v>
      </c>
      <c r="B696" s="126" t="s">
        <v>1062</v>
      </c>
      <c r="C696" s="0" t="n">
        <v>332</v>
      </c>
      <c r="D696" s="159" t="n">
        <v>16</v>
      </c>
      <c r="F696" s="160" t="n">
        <f aca="false">'COG-M'!P549</f>
        <v>0</v>
      </c>
    </row>
    <row r="697" customFormat="false" ht="15" hidden="false" customHeight="false" outlineLevel="0" collapsed="false">
      <c r="A697" s="0" t="n">
        <v>333217</v>
      </c>
      <c r="B697" s="126" t="s">
        <v>1062</v>
      </c>
      <c r="C697" s="0" t="n">
        <v>332</v>
      </c>
      <c r="D697" s="159" t="n">
        <v>17</v>
      </c>
      <c r="F697" s="160" t="n">
        <f aca="false">'COG-M'!P550</f>
        <v>0</v>
      </c>
    </row>
    <row r="698" customFormat="false" ht="15" hidden="false" customHeight="false" outlineLevel="0" collapsed="false">
      <c r="A698" s="0" t="n">
        <v>333225</v>
      </c>
      <c r="B698" s="126" t="s">
        <v>1062</v>
      </c>
      <c r="C698" s="0" t="n">
        <v>332</v>
      </c>
      <c r="D698" s="159" t="n">
        <v>25</v>
      </c>
      <c r="F698" s="160" t="n">
        <f aca="false">'COG-M'!P551</f>
        <v>0</v>
      </c>
    </row>
    <row r="699" customFormat="false" ht="15" hidden="false" customHeight="false" outlineLevel="0" collapsed="false">
      <c r="A699" s="0" t="n">
        <v>333311</v>
      </c>
      <c r="B699" s="126" t="s">
        <v>1062</v>
      </c>
      <c r="C699" s="0" t="n">
        <v>333</v>
      </c>
      <c r="D699" s="159" t="n">
        <v>11</v>
      </c>
      <c r="E699" s="0" t="s">
        <v>755</v>
      </c>
      <c r="F699" s="160" t="n">
        <f aca="false">'COG-M'!P552</f>
        <v>0</v>
      </c>
    </row>
    <row r="700" customFormat="false" ht="15" hidden="false" customHeight="false" outlineLevel="0" collapsed="false">
      <c r="A700" s="0" t="n">
        <v>333314</v>
      </c>
      <c r="B700" s="126" t="s">
        <v>1062</v>
      </c>
      <c r="C700" s="0" t="n">
        <v>333</v>
      </c>
      <c r="D700" s="159" t="n">
        <v>14</v>
      </c>
      <c r="F700" s="160" t="n">
        <f aca="false">'COG-M'!P553</f>
        <v>0</v>
      </c>
    </row>
    <row r="701" customFormat="false" ht="15" hidden="false" customHeight="false" outlineLevel="0" collapsed="false">
      <c r="A701" s="0" t="n">
        <v>333315</v>
      </c>
      <c r="B701" s="126" t="s">
        <v>1062</v>
      </c>
      <c r="C701" s="0" t="n">
        <v>333</v>
      </c>
      <c r="D701" s="159" t="n">
        <v>15</v>
      </c>
      <c r="F701" s="160" t="n">
        <f aca="false">'COG-M'!P554</f>
        <v>0</v>
      </c>
    </row>
    <row r="702" customFormat="false" ht="15" hidden="false" customHeight="false" outlineLevel="0" collapsed="false">
      <c r="A702" s="0" t="n">
        <v>333316</v>
      </c>
      <c r="B702" s="126" t="s">
        <v>1062</v>
      </c>
      <c r="C702" s="0" t="n">
        <v>333</v>
      </c>
      <c r="D702" s="159" t="n">
        <v>16</v>
      </c>
      <c r="F702" s="160" t="n">
        <f aca="false">'COG-M'!P555</f>
        <v>0</v>
      </c>
    </row>
    <row r="703" customFormat="false" ht="15" hidden="false" customHeight="false" outlineLevel="0" collapsed="false">
      <c r="A703" s="0" t="n">
        <v>333317</v>
      </c>
      <c r="B703" s="126" t="s">
        <v>1062</v>
      </c>
      <c r="C703" s="0" t="n">
        <v>333</v>
      </c>
      <c r="D703" s="159" t="n">
        <v>17</v>
      </c>
      <c r="F703" s="160" t="n">
        <f aca="false">'COG-M'!P556</f>
        <v>0</v>
      </c>
    </row>
    <row r="704" customFormat="false" ht="15" hidden="false" customHeight="false" outlineLevel="0" collapsed="false">
      <c r="A704" s="0" t="n">
        <v>333411</v>
      </c>
      <c r="B704" s="126" t="s">
        <v>1062</v>
      </c>
      <c r="C704" s="0" t="n">
        <v>334</v>
      </c>
      <c r="D704" s="159" t="n">
        <v>11</v>
      </c>
      <c r="E704" s="0" t="s">
        <v>756</v>
      </c>
      <c r="F704" s="160" t="n">
        <f aca="false">'COG-M'!P557</f>
        <v>0</v>
      </c>
    </row>
    <row r="705" customFormat="false" ht="15" hidden="false" customHeight="false" outlineLevel="0" collapsed="false">
      <c r="A705" s="0" t="n">
        <v>333414</v>
      </c>
      <c r="B705" s="126" t="s">
        <v>1062</v>
      </c>
      <c r="C705" s="0" t="n">
        <v>334</v>
      </c>
      <c r="D705" s="159" t="n">
        <v>14</v>
      </c>
      <c r="F705" s="160" t="n">
        <f aca="false">'COG-M'!P558</f>
        <v>0</v>
      </c>
    </row>
    <row r="706" customFormat="false" ht="15" hidden="false" customHeight="false" outlineLevel="0" collapsed="false">
      <c r="A706" s="0" t="n">
        <v>333415</v>
      </c>
      <c r="B706" s="126" t="s">
        <v>1062</v>
      </c>
      <c r="C706" s="0" t="n">
        <v>334</v>
      </c>
      <c r="D706" s="159" t="n">
        <v>15</v>
      </c>
      <c r="F706" s="160" t="n">
        <f aca="false">'COG-M'!P559</f>
        <v>0</v>
      </c>
    </row>
    <row r="707" customFormat="false" ht="15" hidden="false" customHeight="false" outlineLevel="0" collapsed="false">
      <c r="A707" s="0" t="n">
        <v>333416</v>
      </c>
      <c r="B707" s="126" t="s">
        <v>1062</v>
      </c>
      <c r="C707" s="0" t="n">
        <v>334</v>
      </c>
      <c r="D707" s="159" t="n">
        <v>16</v>
      </c>
      <c r="F707" s="160" t="n">
        <f aca="false">'COG-M'!P560</f>
        <v>0</v>
      </c>
    </row>
    <row r="708" customFormat="false" ht="15" hidden="false" customHeight="false" outlineLevel="0" collapsed="false">
      <c r="A708" s="0" t="n">
        <v>333417</v>
      </c>
      <c r="B708" s="126" t="s">
        <v>1062</v>
      </c>
      <c r="C708" s="0" t="n">
        <v>334</v>
      </c>
      <c r="D708" s="159" t="n">
        <v>17</v>
      </c>
      <c r="F708" s="160" t="n">
        <f aca="false">'COG-M'!P561</f>
        <v>0</v>
      </c>
    </row>
    <row r="709" customFormat="false" ht="15" hidden="false" customHeight="false" outlineLevel="0" collapsed="false">
      <c r="A709" s="0" t="n">
        <v>333511</v>
      </c>
      <c r="B709" s="126" t="s">
        <v>1062</v>
      </c>
      <c r="C709" s="0" t="n">
        <v>335</v>
      </c>
      <c r="D709" s="159" t="n">
        <v>11</v>
      </c>
      <c r="E709" s="0" t="s">
        <v>757</v>
      </c>
      <c r="F709" s="160" t="n">
        <f aca="false">'COG-M'!P562</f>
        <v>0</v>
      </c>
    </row>
    <row r="710" customFormat="false" ht="15" hidden="false" customHeight="false" outlineLevel="0" collapsed="false">
      <c r="A710" s="0" t="n">
        <v>333514</v>
      </c>
      <c r="B710" s="126" t="s">
        <v>1062</v>
      </c>
      <c r="C710" s="0" t="n">
        <v>335</v>
      </c>
      <c r="D710" s="159" t="n">
        <v>14</v>
      </c>
      <c r="F710" s="160" t="n">
        <f aca="false">'COG-M'!P563</f>
        <v>0</v>
      </c>
    </row>
    <row r="711" customFormat="false" ht="15" hidden="false" customHeight="false" outlineLevel="0" collapsed="false">
      <c r="A711" s="0" t="n">
        <v>333515</v>
      </c>
      <c r="B711" s="126" t="s">
        <v>1062</v>
      </c>
      <c r="C711" s="0" t="n">
        <v>335</v>
      </c>
      <c r="D711" s="159" t="n">
        <v>15</v>
      </c>
      <c r="F711" s="160" t="n">
        <f aca="false">'COG-M'!P564</f>
        <v>0</v>
      </c>
    </row>
    <row r="712" customFormat="false" ht="15" hidden="false" customHeight="false" outlineLevel="0" collapsed="false">
      <c r="A712" s="0" t="n">
        <v>333516</v>
      </c>
      <c r="B712" s="126" t="s">
        <v>1062</v>
      </c>
      <c r="C712" s="0" t="n">
        <v>335</v>
      </c>
      <c r="D712" s="159" t="n">
        <v>16</v>
      </c>
      <c r="F712" s="160" t="n">
        <f aca="false">'COG-M'!P565</f>
        <v>0</v>
      </c>
    </row>
    <row r="713" customFormat="false" ht="15" hidden="false" customHeight="false" outlineLevel="0" collapsed="false">
      <c r="A713" s="0" t="n">
        <v>333517</v>
      </c>
      <c r="B713" s="126" t="s">
        <v>1062</v>
      </c>
      <c r="C713" s="0" t="n">
        <v>335</v>
      </c>
      <c r="D713" s="159" t="n">
        <v>17</v>
      </c>
      <c r="F713" s="160" t="n">
        <f aca="false">'COG-M'!P566</f>
        <v>0</v>
      </c>
    </row>
    <row r="714" customFormat="false" ht="15" hidden="false" customHeight="false" outlineLevel="0" collapsed="false">
      <c r="A714" s="0" t="n">
        <v>333611</v>
      </c>
      <c r="B714" s="126" t="s">
        <v>1062</v>
      </c>
      <c r="C714" s="0" t="n">
        <v>336</v>
      </c>
      <c r="D714" s="159" t="n">
        <v>11</v>
      </c>
      <c r="E714" s="0" t="s">
        <v>758</v>
      </c>
      <c r="F714" s="160" t="n">
        <f aca="false">'COG-M'!P567</f>
        <v>0</v>
      </c>
    </row>
    <row r="715" customFormat="false" ht="15" hidden="false" customHeight="false" outlineLevel="0" collapsed="false">
      <c r="A715" s="0" t="n">
        <v>333614</v>
      </c>
      <c r="B715" s="126" t="s">
        <v>1062</v>
      </c>
      <c r="C715" s="0" t="n">
        <v>336</v>
      </c>
      <c r="D715" s="159" t="n">
        <v>14</v>
      </c>
      <c r="F715" s="160" t="n">
        <f aca="false">'COG-M'!P568</f>
        <v>0</v>
      </c>
    </row>
    <row r="716" customFormat="false" ht="15" hidden="false" customHeight="false" outlineLevel="0" collapsed="false">
      <c r="A716" s="0" t="n">
        <v>333615</v>
      </c>
      <c r="B716" s="126" t="s">
        <v>1062</v>
      </c>
      <c r="C716" s="0" t="n">
        <v>336</v>
      </c>
      <c r="D716" s="159" t="n">
        <v>15</v>
      </c>
      <c r="F716" s="160" t="n">
        <f aca="false">'COG-M'!P569</f>
        <v>0</v>
      </c>
    </row>
    <row r="717" customFormat="false" ht="15" hidden="false" customHeight="false" outlineLevel="0" collapsed="false">
      <c r="A717" s="0" t="n">
        <v>333616</v>
      </c>
      <c r="B717" s="126" t="s">
        <v>1062</v>
      </c>
      <c r="C717" s="0" t="n">
        <v>336</v>
      </c>
      <c r="D717" s="159" t="n">
        <v>16</v>
      </c>
      <c r="F717" s="160" t="n">
        <f aca="false">'COG-M'!P570</f>
        <v>0</v>
      </c>
    </row>
    <row r="718" customFormat="false" ht="15" hidden="false" customHeight="false" outlineLevel="0" collapsed="false">
      <c r="A718" s="0" t="n">
        <v>333617</v>
      </c>
      <c r="B718" s="126" t="s">
        <v>1062</v>
      </c>
      <c r="C718" s="0" t="n">
        <v>336</v>
      </c>
      <c r="D718" s="159" t="n">
        <v>17</v>
      </c>
      <c r="F718" s="160" t="n">
        <f aca="false">'COG-M'!P571</f>
        <v>0</v>
      </c>
    </row>
    <row r="719" customFormat="false" ht="15" hidden="false" customHeight="false" outlineLevel="0" collapsed="false">
      <c r="A719" s="0" t="n">
        <v>333711</v>
      </c>
      <c r="B719" s="126" t="s">
        <v>1062</v>
      </c>
      <c r="C719" s="0" t="n">
        <v>337</v>
      </c>
      <c r="D719" s="159" t="n">
        <v>11</v>
      </c>
      <c r="E719" s="0" t="s">
        <v>759</v>
      </c>
      <c r="F719" s="160" t="n">
        <f aca="false">'COG-M'!P572</f>
        <v>0</v>
      </c>
    </row>
    <row r="720" customFormat="false" ht="15" hidden="false" customHeight="false" outlineLevel="0" collapsed="false">
      <c r="A720" s="0" t="n">
        <v>333714</v>
      </c>
      <c r="B720" s="126" t="s">
        <v>1062</v>
      </c>
      <c r="C720" s="0" t="n">
        <v>337</v>
      </c>
      <c r="D720" s="159" t="n">
        <v>14</v>
      </c>
      <c r="F720" s="160" t="n">
        <f aca="false">'COG-M'!P573</f>
        <v>0</v>
      </c>
    </row>
    <row r="721" customFormat="false" ht="15" hidden="false" customHeight="false" outlineLevel="0" collapsed="false">
      <c r="A721" s="0" t="n">
        <v>333715</v>
      </c>
      <c r="B721" s="126" t="s">
        <v>1062</v>
      </c>
      <c r="C721" s="0" t="n">
        <v>337</v>
      </c>
      <c r="D721" s="159" t="n">
        <v>15</v>
      </c>
      <c r="F721" s="160" t="n">
        <f aca="false">'COG-M'!P574</f>
        <v>0</v>
      </c>
    </row>
    <row r="722" customFormat="false" ht="15" hidden="false" customHeight="false" outlineLevel="0" collapsed="false">
      <c r="A722" s="0" t="n">
        <v>333716</v>
      </c>
      <c r="B722" s="126" t="s">
        <v>1062</v>
      </c>
      <c r="C722" s="0" t="n">
        <v>337</v>
      </c>
      <c r="D722" s="159" t="n">
        <v>16</v>
      </c>
      <c r="F722" s="160" t="n">
        <f aca="false">'COG-M'!P575</f>
        <v>0</v>
      </c>
    </row>
    <row r="723" customFormat="false" ht="15" hidden="false" customHeight="false" outlineLevel="0" collapsed="false">
      <c r="A723" s="0" t="n">
        <v>333717</v>
      </c>
      <c r="B723" s="126" t="s">
        <v>1062</v>
      </c>
      <c r="C723" s="0" t="n">
        <v>337</v>
      </c>
      <c r="D723" s="159" t="n">
        <v>17</v>
      </c>
      <c r="F723" s="160" t="n">
        <f aca="false">'COG-M'!P576</f>
        <v>0</v>
      </c>
    </row>
    <row r="724" customFormat="false" ht="15" hidden="false" customHeight="false" outlineLevel="0" collapsed="false">
      <c r="A724" s="0" t="n">
        <v>333811</v>
      </c>
      <c r="B724" s="126" t="s">
        <v>1062</v>
      </c>
      <c r="C724" s="0" t="n">
        <v>338</v>
      </c>
      <c r="D724" s="159" t="n">
        <v>11</v>
      </c>
      <c r="E724" s="0" t="s">
        <v>760</v>
      </c>
      <c r="F724" s="160" t="n">
        <f aca="false">'COG-M'!P577</f>
        <v>0</v>
      </c>
    </row>
    <row r="725" customFormat="false" ht="15" hidden="false" customHeight="false" outlineLevel="0" collapsed="false">
      <c r="A725" s="0" t="n">
        <v>333814</v>
      </c>
      <c r="B725" s="126" t="s">
        <v>1062</v>
      </c>
      <c r="C725" s="0" t="n">
        <v>338</v>
      </c>
      <c r="D725" s="159" t="n">
        <v>14</v>
      </c>
      <c r="F725" s="160" t="n">
        <f aca="false">'COG-M'!P578</f>
        <v>0</v>
      </c>
    </row>
    <row r="726" customFormat="false" ht="15" hidden="false" customHeight="false" outlineLevel="0" collapsed="false">
      <c r="A726" s="0" t="n">
        <v>333815</v>
      </c>
      <c r="B726" s="126" t="s">
        <v>1062</v>
      </c>
      <c r="C726" s="0" t="n">
        <v>338</v>
      </c>
      <c r="D726" s="159" t="n">
        <v>15</v>
      </c>
      <c r="F726" s="160" t="n">
        <f aca="false">'COG-M'!P579</f>
        <v>0</v>
      </c>
    </row>
    <row r="727" customFormat="false" ht="15" hidden="false" customHeight="false" outlineLevel="0" collapsed="false">
      <c r="A727" s="0" t="n">
        <v>333816</v>
      </c>
      <c r="B727" s="126" t="s">
        <v>1062</v>
      </c>
      <c r="C727" s="0" t="n">
        <v>338</v>
      </c>
      <c r="D727" s="159" t="n">
        <v>16</v>
      </c>
      <c r="F727" s="160" t="n">
        <f aca="false">'COG-M'!P580</f>
        <v>0</v>
      </c>
    </row>
    <row r="728" customFormat="false" ht="15" hidden="false" customHeight="false" outlineLevel="0" collapsed="false">
      <c r="A728" s="0" t="n">
        <v>333817</v>
      </c>
      <c r="B728" s="126" t="s">
        <v>1062</v>
      </c>
      <c r="C728" s="0" t="n">
        <v>338</v>
      </c>
      <c r="D728" s="159" t="n">
        <v>17</v>
      </c>
      <c r="F728" s="160" t="n">
        <f aca="false">'COG-M'!P581</f>
        <v>0</v>
      </c>
    </row>
    <row r="729" customFormat="false" ht="15" hidden="false" customHeight="false" outlineLevel="0" collapsed="false">
      <c r="A729" s="0" t="n">
        <v>333911</v>
      </c>
      <c r="B729" s="126" t="s">
        <v>1062</v>
      </c>
      <c r="C729" s="0" t="n">
        <v>339</v>
      </c>
      <c r="D729" s="159" t="n">
        <v>11</v>
      </c>
      <c r="E729" s="0" t="s">
        <v>761</v>
      </c>
      <c r="F729" s="160" t="n">
        <f aca="false">'COG-M'!P582</f>
        <v>0</v>
      </c>
    </row>
    <row r="730" customFormat="false" ht="15" hidden="false" customHeight="false" outlineLevel="0" collapsed="false">
      <c r="A730" s="0" t="n">
        <v>333914</v>
      </c>
      <c r="B730" s="126" t="s">
        <v>1062</v>
      </c>
      <c r="C730" s="0" t="n">
        <v>339</v>
      </c>
      <c r="D730" s="159" t="n">
        <v>14</v>
      </c>
      <c r="F730" s="160" t="n">
        <f aca="false">'COG-M'!P583</f>
        <v>0</v>
      </c>
    </row>
    <row r="731" customFormat="false" ht="15" hidden="false" customHeight="false" outlineLevel="0" collapsed="false">
      <c r="A731" s="0" t="n">
        <v>333915</v>
      </c>
      <c r="B731" s="126" t="s">
        <v>1062</v>
      </c>
      <c r="C731" s="0" t="n">
        <v>339</v>
      </c>
      <c r="D731" s="159" t="n">
        <v>15</v>
      </c>
      <c r="F731" s="160" t="n">
        <f aca="false">'COG-M'!P584</f>
        <v>0</v>
      </c>
    </row>
    <row r="732" customFormat="false" ht="15" hidden="false" customHeight="false" outlineLevel="0" collapsed="false">
      <c r="A732" s="0" t="n">
        <v>333916</v>
      </c>
      <c r="B732" s="126" t="s">
        <v>1062</v>
      </c>
      <c r="C732" s="0" t="n">
        <v>339</v>
      </c>
      <c r="D732" s="159" t="n">
        <v>16</v>
      </c>
      <c r="F732" s="160" t="n">
        <f aca="false">'COG-M'!P585</f>
        <v>0</v>
      </c>
    </row>
    <row r="733" customFormat="false" ht="15" hidden="false" customHeight="false" outlineLevel="0" collapsed="false">
      <c r="A733" s="0" t="n">
        <v>333917</v>
      </c>
      <c r="B733" s="126" t="s">
        <v>1062</v>
      </c>
      <c r="C733" s="0" t="n">
        <v>339</v>
      </c>
      <c r="D733" s="159" t="n">
        <v>17</v>
      </c>
      <c r="F733" s="160" t="n">
        <f aca="false">'COG-M'!P586</f>
        <v>0</v>
      </c>
    </row>
    <row r="734" customFormat="false" ht="15" hidden="false" customHeight="false" outlineLevel="0" collapsed="false">
      <c r="A734" s="0" t="n">
        <v>340000</v>
      </c>
      <c r="B734" s="126" t="s">
        <v>1062</v>
      </c>
      <c r="C734" s="0" t="n">
        <v>3400</v>
      </c>
      <c r="D734" s="159" t="n">
        <v>0</v>
      </c>
      <c r="E734" s="0" t="s">
        <v>762</v>
      </c>
      <c r="F734" s="160" t="n">
        <f aca="false">'COG-M'!P587</f>
        <v>17832</v>
      </c>
    </row>
    <row r="735" customFormat="false" ht="15" hidden="false" customHeight="false" outlineLevel="0" collapsed="false">
      <c r="A735" s="0" t="n">
        <v>334111</v>
      </c>
      <c r="B735" s="126" t="s">
        <v>1062</v>
      </c>
      <c r="C735" s="0" t="n">
        <v>341</v>
      </c>
      <c r="D735" s="159" t="n">
        <v>11</v>
      </c>
      <c r="E735" s="0" t="s">
        <v>763</v>
      </c>
      <c r="F735" s="160" t="n">
        <f aca="false">'COG-M'!P588</f>
        <v>0</v>
      </c>
    </row>
    <row r="736" customFormat="false" ht="15" hidden="false" customHeight="false" outlineLevel="0" collapsed="false">
      <c r="A736" s="0" t="n">
        <v>334114</v>
      </c>
      <c r="B736" s="126" t="s">
        <v>1062</v>
      </c>
      <c r="C736" s="0" t="n">
        <v>341</v>
      </c>
      <c r="D736" s="159" t="n">
        <v>14</v>
      </c>
      <c r="F736" s="160" t="n">
        <f aca="false">'COG-M'!P589</f>
        <v>0</v>
      </c>
    </row>
    <row r="737" customFormat="false" ht="15" hidden="false" customHeight="false" outlineLevel="0" collapsed="false">
      <c r="A737" s="0" t="n">
        <v>334115</v>
      </c>
      <c r="B737" s="126" t="s">
        <v>1062</v>
      </c>
      <c r="C737" s="0" t="n">
        <v>341</v>
      </c>
      <c r="D737" s="159" t="n">
        <v>15</v>
      </c>
      <c r="F737" s="160" t="n">
        <f aca="false">'COG-M'!P590</f>
        <v>0</v>
      </c>
    </row>
    <row r="738" customFormat="false" ht="15" hidden="false" customHeight="false" outlineLevel="0" collapsed="false">
      <c r="A738" s="0" t="n">
        <v>334116</v>
      </c>
      <c r="B738" s="126" t="s">
        <v>1062</v>
      </c>
      <c r="C738" s="0" t="n">
        <v>341</v>
      </c>
      <c r="D738" s="159" t="n">
        <v>16</v>
      </c>
      <c r="F738" s="160" t="n">
        <f aca="false">'COG-M'!P591</f>
        <v>0</v>
      </c>
    </row>
    <row r="739" customFormat="false" ht="15" hidden="false" customHeight="false" outlineLevel="0" collapsed="false">
      <c r="A739" s="0" t="n">
        <v>334117</v>
      </c>
      <c r="B739" s="126" t="s">
        <v>1062</v>
      </c>
      <c r="C739" s="0" t="n">
        <v>341</v>
      </c>
      <c r="D739" s="159" t="n">
        <v>17</v>
      </c>
      <c r="F739" s="160" t="n">
        <f aca="false">'COG-M'!P592</f>
        <v>5400</v>
      </c>
    </row>
    <row r="740" customFormat="false" ht="15" hidden="false" customHeight="false" outlineLevel="0" collapsed="false">
      <c r="A740" s="0" t="n">
        <v>334125</v>
      </c>
      <c r="B740" s="126" t="s">
        <v>1062</v>
      </c>
      <c r="C740" s="0" t="n">
        <v>341</v>
      </c>
      <c r="D740" s="159" t="n">
        <v>25</v>
      </c>
      <c r="F740" s="160" t="n">
        <f aca="false">'COG-M'!P593</f>
        <v>0</v>
      </c>
    </row>
    <row r="741" customFormat="false" ht="15" hidden="false" customHeight="false" outlineLevel="0" collapsed="false">
      <c r="A741" s="0" t="n">
        <v>334126</v>
      </c>
      <c r="B741" s="126" t="s">
        <v>1062</v>
      </c>
      <c r="C741" s="0" t="n">
        <v>341</v>
      </c>
      <c r="D741" s="159" t="n">
        <v>26</v>
      </c>
      <c r="F741" s="160" t="n">
        <f aca="false">'COG-M'!P594</f>
        <v>0</v>
      </c>
    </row>
    <row r="742" customFormat="false" ht="15" hidden="false" customHeight="false" outlineLevel="0" collapsed="false">
      <c r="A742" s="0" t="n">
        <v>334127</v>
      </c>
      <c r="B742" s="126" t="s">
        <v>1062</v>
      </c>
      <c r="C742" s="0" t="n">
        <v>341</v>
      </c>
      <c r="D742" s="159" t="n">
        <v>27</v>
      </c>
      <c r="F742" s="160" t="n">
        <f aca="false">'COG-M'!P595</f>
        <v>0</v>
      </c>
    </row>
    <row r="743" customFormat="false" ht="15" hidden="false" customHeight="false" outlineLevel="0" collapsed="false">
      <c r="A743" s="0" t="n">
        <v>334211</v>
      </c>
      <c r="B743" s="126" t="s">
        <v>1062</v>
      </c>
      <c r="C743" s="0" t="n">
        <v>342</v>
      </c>
      <c r="D743" s="159" t="n">
        <v>11</v>
      </c>
      <c r="E743" s="0" t="s">
        <v>764</v>
      </c>
      <c r="F743" s="160" t="n">
        <f aca="false">'COG-M'!P596</f>
        <v>0</v>
      </c>
    </row>
    <row r="744" customFormat="false" ht="15" hidden="false" customHeight="false" outlineLevel="0" collapsed="false">
      <c r="A744" s="0" t="n">
        <v>334214</v>
      </c>
      <c r="B744" s="126" t="s">
        <v>1062</v>
      </c>
      <c r="C744" s="0" t="n">
        <v>342</v>
      </c>
      <c r="D744" s="159" t="n">
        <v>14</v>
      </c>
      <c r="F744" s="160" t="n">
        <f aca="false">'COG-M'!P597</f>
        <v>0</v>
      </c>
    </row>
    <row r="745" customFormat="false" ht="15" hidden="false" customHeight="false" outlineLevel="0" collapsed="false">
      <c r="A745" s="0" t="n">
        <v>334215</v>
      </c>
      <c r="B745" s="126" t="s">
        <v>1062</v>
      </c>
      <c r="C745" s="0" t="n">
        <v>342</v>
      </c>
      <c r="D745" s="159" t="n">
        <v>15</v>
      </c>
      <c r="F745" s="160" t="n">
        <f aca="false">'COG-M'!P598</f>
        <v>0</v>
      </c>
    </row>
    <row r="746" customFormat="false" ht="15" hidden="false" customHeight="false" outlineLevel="0" collapsed="false">
      <c r="A746" s="0" t="n">
        <v>334216</v>
      </c>
      <c r="B746" s="126" t="s">
        <v>1062</v>
      </c>
      <c r="C746" s="0" t="n">
        <v>342</v>
      </c>
      <c r="D746" s="159" t="n">
        <v>16</v>
      </c>
      <c r="F746" s="160" t="n">
        <f aca="false">'COG-M'!P599</f>
        <v>0</v>
      </c>
    </row>
    <row r="747" customFormat="false" ht="15" hidden="false" customHeight="false" outlineLevel="0" collapsed="false">
      <c r="A747" s="0" t="n">
        <v>334217</v>
      </c>
      <c r="B747" s="126" t="s">
        <v>1062</v>
      </c>
      <c r="C747" s="0" t="n">
        <v>342</v>
      </c>
      <c r="D747" s="159" t="n">
        <v>17</v>
      </c>
      <c r="F747" s="160" t="n">
        <f aca="false">'COG-M'!P600</f>
        <v>0</v>
      </c>
    </row>
    <row r="748" customFormat="false" ht="15" hidden="false" customHeight="false" outlineLevel="0" collapsed="false">
      <c r="A748" s="0" t="n">
        <v>334311</v>
      </c>
      <c r="B748" s="126" t="s">
        <v>1062</v>
      </c>
      <c r="C748" s="0" t="n">
        <v>343</v>
      </c>
      <c r="D748" s="159" t="n">
        <v>11</v>
      </c>
      <c r="E748" s="0" t="s">
        <v>765</v>
      </c>
      <c r="F748" s="160" t="n">
        <f aca="false">'COG-M'!P601</f>
        <v>0</v>
      </c>
    </row>
    <row r="749" customFormat="false" ht="15" hidden="false" customHeight="false" outlineLevel="0" collapsed="false">
      <c r="A749" s="0" t="n">
        <v>334314</v>
      </c>
      <c r="B749" s="126" t="s">
        <v>1062</v>
      </c>
      <c r="C749" s="0" t="n">
        <v>343</v>
      </c>
      <c r="D749" s="159" t="n">
        <v>14</v>
      </c>
      <c r="F749" s="160" t="n">
        <f aca="false">'COG-M'!P602</f>
        <v>0</v>
      </c>
    </row>
    <row r="750" customFormat="false" ht="15" hidden="false" customHeight="false" outlineLevel="0" collapsed="false">
      <c r="A750" s="0" t="n">
        <v>334315</v>
      </c>
      <c r="B750" s="126" t="s">
        <v>1062</v>
      </c>
      <c r="C750" s="0" t="n">
        <v>343</v>
      </c>
      <c r="D750" s="159" t="n">
        <v>15</v>
      </c>
      <c r="F750" s="160" t="n">
        <f aca="false">'COG-M'!P603</f>
        <v>0</v>
      </c>
    </row>
    <row r="751" customFormat="false" ht="15" hidden="false" customHeight="false" outlineLevel="0" collapsed="false">
      <c r="A751" s="0" t="n">
        <v>334316</v>
      </c>
      <c r="B751" s="126" t="s">
        <v>1062</v>
      </c>
      <c r="C751" s="0" t="n">
        <v>343</v>
      </c>
      <c r="D751" s="159" t="n">
        <v>16</v>
      </c>
      <c r="F751" s="160" t="n">
        <f aca="false">'COG-M'!P604</f>
        <v>0</v>
      </c>
    </row>
    <row r="752" customFormat="false" ht="15" hidden="false" customHeight="false" outlineLevel="0" collapsed="false">
      <c r="A752" s="0" t="n">
        <v>334317</v>
      </c>
      <c r="B752" s="126" t="s">
        <v>1062</v>
      </c>
      <c r="C752" s="0" t="n">
        <v>343</v>
      </c>
      <c r="D752" s="159" t="n">
        <v>17</v>
      </c>
      <c r="F752" s="160" t="n">
        <f aca="false">'COG-M'!P605</f>
        <v>0</v>
      </c>
    </row>
    <row r="753" customFormat="false" ht="15" hidden="false" customHeight="false" outlineLevel="0" collapsed="false">
      <c r="A753" s="0" t="n">
        <v>334325</v>
      </c>
      <c r="B753" s="126" t="s">
        <v>1062</v>
      </c>
      <c r="C753" s="0" t="n">
        <v>343</v>
      </c>
      <c r="D753" s="159" t="n">
        <v>25</v>
      </c>
      <c r="F753" s="160" t="n">
        <f aca="false">'COG-M'!P606</f>
        <v>0</v>
      </c>
    </row>
    <row r="754" customFormat="false" ht="15" hidden="false" customHeight="false" outlineLevel="0" collapsed="false">
      <c r="A754" s="0" t="n">
        <v>334326</v>
      </c>
      <c r="B754" s="126" t="s">
        <v>1062</v>
      </c>
      <c r="C754" s="0" t="n">
        <v>343</v>
      </c>
      <c r="D754" s="159" t="n">
        <v>26</v>
      </c>
      <c r="F754" s="160" t="n">
        <f aca="false">'COG-M'!P607</f>
        <v>0</v>
      </c>
    </row>
    <row r="755" customFormat="false" ht="15" hidden="false" customHeight="false" outlineLevel="0" collapsed="false">
      <c r="A755" s="0" t="n">
        <v>334327</v>
      </c>
      <c r="B755" s="126" t="s">
        <v>1062</v>
      </c>
      <c r="C755" s="0" t="n">
        <v>343</v>
      </c>
      <c r="D755" s="159" t="n">
        <v>27</v>
      </c>
      <c r="F755" s="160" t="n">
        <f aca="false">'COG-M'!P608</f>
        <v>0</v>
      </c>
    </row>
    <row r="756" customFormat="false" ht="15" hidden="false" customHeight="false" outlineLevel="0" collapsed="false">
      <c r="A756" s="0" t="n">
        <v>334411</v>
      </c>
      <c r="B756" s="126" t="s">
        <v>1062</v>
      </c>
      <c r="C756" s="0" t="n">
        <v>344</v>
      </c>
      <c r="D756" s="159" t="n">
        <v>11</v>
      </c>
      <c r="E756" s="0" t="s">
        <v>766</v>
      </c>
      <c r="F756" s="160" t="n">
        <f aca="false">'COG-M'!P609</f>
        <v>0</v>
      </c>
    </row>
    <row r="757" customFormat="false" ht="15" hidden="false" customHeight="false" outlineLevel="0" collapsed="false">
      <c r="A757" s="0" t="n">
        <v>334414</v>
      </c>
      <c r="B757" s="126" t="s">
        <v>1062</v>
      </c>
      <c r="C757" s="0" t="n">
        <v>344</v>
      </c>
      <c r="D757" s="159" t="n">
        <v>14</v>
      </c>
      <c r="F757" s="160" t="n">
        <f aca="false">'COG-M'!P610</f>
        <v>0</v>
      </c>
    </row>
    <row r="758" customFormat="false" ht="15" hidden="false" customHeight="false" outlineLevel="0" collapsed="false">
      <c r="A758" s="0" t="n">
        <v>334415</v>
      </c>
      <c r="B758" s="126" t="s">
        <v>1062</v>
      </c>
      <c r="C758" s="0" t="n">
        <v>344</v>
      </c>
      <c r="D758" s="159" t="n">
        <v>15</v>
      </c>
      <c r="F758" s="160" t="n">
        <f aca="false">'COG-M'!P611</f>
        <v>0</v>
      </c>
    </row>
    <row r="759" customFormat="false" ht="15" hidden="false" customHeight="false" outlineLevel="0" collapsed="false">
      <c r="A759" s="0" t="n">
        <v>334416</v>
      </c>
      <c r="B759" s="126" t="s">
        <v>1062</v>
      </c>
      <c r="C759" s="0" t="n">
        <v>344</v>
      </c>
      <c r="D759" s="159" t="n">
        <v>16</v>
      </c>
      <c r="F759" s="160" t="n">
        <f aca="false">'COG-M'!P612</f>
        <v>0</v>
      </c>
    </row>
    <row r="760" customFormat="false" ht="15" hidden="false" customHeight="false" outlineLevel="0" collapsed="false">
      <c r="A760" s="0" t="n">
        <v>334417</v>
      </c>
      <c r="B760" s="126" t="s">
        <v>1062</v>
      </c>
      <c r="C760" s="0" t="n">
        <v>344</v>
      </c>
      <c r="D760" s="159" t="n">
        <v>17</v>
      </c>
      <c r="F760" s="160" t="n">
        <f aca="false">'COG-M'!P613</f>
        <v>0</v>
      </c>
    </row>
    <row r="761" customFormat="false" ht="15" hidden="false" customHeight="false" outlineLevel="0" collapsed="false">
      <c r="A761" s="0" t="n">
        <v>334511</v>
      </c>
      <c r="B761" s="126" t="s">
        <v>1062</v>
      </c>
      <c r="C761" s="0" t="n">
        <v>345</v>
      </c>
      <c r="D761" s="159" t="n">
        <v>11</v>
      </c>
      <c r="E761" s="0" t="s">
        <v>767</v>
      </c>
      <c r="F761" s="160" t="n">
        <f aca="false">'COG-M'!P614</f>
        <v>0</v>
      </c>
    </row>
    <row r="762" customFormat="false" ht="15" hidden="false" customHeight="false" outlineLevel="0" collapsed="false">
      <c r="A762" s="0" t="n">
        <v>334514</v>
      </c>
      <c r="B762" s="126" t="s">
        <v>1062</v>
      </c>
      <c r="C762" s="0" t="n">
        <v>345</v>
      </c>
      <c r="D762" s="159" t="n">
        <v>14</v>
      </c>
      <c r="F762" s="160" t="n">
        <f aca="false">'COG-M'!P615</f>
        <v>0</v>
      </c>
    </row>
    <row r="763" customFormat="false" ht="15" hidden="false" customHeight="false" outlineLevel="0" collapsed="false">
      <c r="A763" s="0" t="n">
        <v>334515</v>
      </c>
      <c r="B763" s="126" t="s">
        <v>1062</v>
      </c>
      <c r="C763" s="0" t="n">
        <v>345</v>
      </c>
      <c r="D763" s="159" t="n">
        <v>15</v>
      </c>
      <c r="F763" s="160" t="n">
        <f aca="false">'COG-M'!P616</f>
        <v>0</v>
      </c>
    </row>
    <row r="764" customFormat="false" ht="15" hidden="false" customHeight="false" outlineLevel="0" collapsed="false">
      <c r="A764" s="0" t="n">
        <v>334516</v>
      </c>
      <c r="B764" s="126" t="s">
        <v>1062</v>
      </c>
      <c r="C764" s="0" t="n">
        <v>345</v>
      </c>
      <c r="D764" s="159" t="n">
        <v>16</v>
      </c>
      <c r="F764" s="160" t="n">
        <f aca="false">'COG-M'!P617</f>
        <v>0</v>
      </c>
    </row>
    <row r="765" customFormat="false" ht="15" hidden="false" customHeight="false" outlineLevel="0" collapsed="false">
      <c r="A765" s="0" t="n">
        <v>334517</v>
      </c>
      <c r="B765" s="126" t="s">
        <v>1062</v>
      </c>
      <c r="C765" s="0" t="n">
        <v>345</v>
      </c>
      <c r="D765" s="159" t="n">
        <v>17</v>
      </c>
      <c r="F765" s="160" t="n">
        <f aca="false">'COG-M'!P618</f>
        <v>12432</v>
      </c>
    </row>
    <row r="766" customFormat="false" ht="15" hidden="false" customHeight="false" outlineLevel="0" collapsed="false">
      <c r="A766" s="0" t="n">
        <v>334611</v>
      </c>
      <c r="B766" s="126" t="s">
        <v>1062</v>
      </c>
      <c r="C766" s="0" t="n">
        <v>346</v>
      </c>
      <c r="D766" s="159" t="n">
        <v>11</v>
      </c>
      <c r="E766" s="0" t="s">
        <v>768</v>
      </c>
      <c r="F766" s="160" t="n">
        <f aca="false">'COG-M'!P619</f>
        <v>0</v>
      </c>
    </row>
    <row r="767" customFormat="false" ht="15" hidden="false" customHeight="false" outlineLevel="0" collapsed="false">
      <c r="A767" s="0" t="n">
        <v>334614</v>
      </c>
      <c r="B767" s="126" t="s">
        <v>1062</v>
      </c>
      <c r="C767" s="0" t="n">
        <v>346</v>
      </c>
      <c r="D767" s="159" t="n">
        <v>14</v>
      </c>
      <c r="F767" s="160" t="n">
        <f aca="false">'COG-M'!P620</f>
        <v>0</v>
      </c>
    </row>
    <row r="768" customFormat="false" ht="15" hidden="false" customHeight="false" outlineLevel="0" collapsed="false">
      <c r="A768" s="0" t="n">
        <v>334615</v>
      </c>
      <c r="B768" s="126" t="s">
        <v>1062</v>
      </c>
      <c r="C768" s="0" t="n">
        <v>346</v>
      </c>
      <c r="D768" s="159" t="n">
        <v>15</v>
      </c>
      <c r="F768" s="160" t="n">
        <f aca="false">'COG-M'!P621</f>
        <v>0</v>
      </c>
    </row>
    <row r="769" customFormat="false" ht="15" hidden="false" customHeight="false" outlineLevel="0" collapsed="false">
      <c r="A769" s="0" t="n">
        <v>334616</v>
      </c>
      <c r="B769" s="126" t="s">
        <v>1062</v>
      </c>
      <c r="C769" s="0" t="n">
        <v>346</v>
      </c>
      <c r="D769" s="159" t="n">
        <v>16</v>
      </c>
      <c r="F769" s="160" t="n">
        <f aca="false">'COG-M'!P622</f>
        <v>0</v>
      </c>
    </row>
    <row r="770" customFormat="false" ht="15" hidden="false" customHeight="false" outlineLevel="0" collapsed="false">
      <c r="A770" s="0" t="n">
        <v>334617</v>
      </c>
      <c r="B770" s="126" t="s">
        <v>1062</v>
      </c>
      <c r="C770" s="0" t="n">
        <v>346</v>
      </c>
      <c r="D770" s="159" t="n">
        <v>17</v>
      </c>
      <c r="F770" s="160" t="n">
        <f aca="false">'COG-M'!P623</f>
        <v>0</v>
      </c>
    </row>
    <row r="771" customFormat="false" ht="15" hidden="false" customHeight="false" outlineLevel="0" collapsed="false">
      <c r="A771" s="0" t="n">
        <v>334711</v>
      </c>
      <c r="B771" s="126" t="s">
        <v>1062</v>
      </c>
      <c r="C771" s="0" t="n">
        <v>347</v>
      </c>
      <c r="D771" s="159" t="n">
        <v>11</v>
      </c>
      <c r="E771" s="0" t="s">
        <v>769</v>
      </c>
      <c r="F771" s="160" t="n">
        <f aca="false">'COG-M'!P624</f>
        <v>0</v>
      </c>
    </row>
    <row r="772" customFormat="false" ht="15" hidden="false" customHeight="false" outlineLevel="0" collapsed="false">
      <c r="A772" s="0" t="n">
        <v>334714</v>
      </c>
      <c r="B772" s="126" t="s">
        <v>1062</v>
      </c>
      <c r="C772" s="0" t="n">
        <v>347</v>
      </c>
      <c r="D772" s="159" t="n">
        <v>14</v>
      </c>
      <c r="F772" s="160" t="n">
        <f aca="false">'COG-M'!P625</f>
        <v>0</v>
      </c>
    </row>
    <row r="773" customFormat="false" ht="15" hidden="false" customHeight="false" outlineLevel="0" collapsed="false">
      <c r="A773" s="0" t="n">
        <v>334715</v>
      </c>
      <c r="B773" s="126" t="s">
        <v>1062</v>
      </c>
      <c r="C773" s="0" t="n">
        <v>347</v>
      </c>
      <c r="D773" s="159" t="n">
        <v>15</v>
      </c>
      <c r="F773" s="160" t="n">
        <f aca="false">'COG-M'!P626</f>
        <v>0</v>
      </c>
    </row>
    <row r="774" customFormat="false" ht="15" hidden="false" customHeight="false" outlineLevel="0" collapsed="false">
      <c r="A774" s="0" t="n">
        <v>334716</v>
      </c>
      <c r="B774" s="126" t="s">
        <v>1062</v>
      </c>
      <c r="C774" s="0" t="n">
        <v>347</v>
      </c>
      <c r="D774" s="159" t="n">
        <v>16</v>
      </c>
      <c r="F774" s="160" t="n">
        <f aca="false">'COG-M'!P627</f>
        <v>0</v>
      </c>
    </row>
    <row r="775" customFormat="false" ht="15" hidden="false" customHeight="false" outlineLevel="0" collapsed="false">
      <c r="A775" s="0" t="n">
        <v>334717</v>
      </c>
      <c r="B775" s="126" t="s">
        <v>1062</v>
      </c>
      <c r="C775" s="0" t="n">
        <v>347</v>
      </c>
      <c r="D775" s="159" t="n">
        <v>17</v>
      </c>
      <c r="F775" s="160" t="n">
        <f aca="false">'COG-M'!P628</f>
        <v>0</v>
      </c>
    </row>
    <row r="776" customFormat="false" ht="15" hidden="false" customHeight="false" outlineLevel="0" collapsed="false">
      <c r="A776" s="0" t="n">
        <v>334811</v>
      </c>
      <c r="B776" s="126" t="s">
        <v>1062</v>
      </c>
      <c r="C776" s="0" t="n">
        <v>348</v>
      </c>
      <c r="D776" s="159" t="n">
        <v>11</v>
      </c>
      <c r="E776" s="0" t="s">
        <v>770</v>
      </c>
      <c r="F776" s="160" t="n">
        <f aca="false">'COG-M'!P629</f>
        <v>0</v>
      </c>
    </row>
    <row r="777" customFormat="false" ht="15" hidden="false" customHeight="false" outlineLevel="0" collapsed="false">
      <c r="A777" s="0" t="n">
        <v>334814</v>
      </c>
      <c r="B777" s="126" t="s">
        <v>1062</v>
      </c>
      <c r="C777" s="0" t="n">
        <v>348</v>
      </c>
      <c r="D777" s="159" t="n">
        <v>14</v>
      </c>
      <c r="F777" s="160" t="n">
        <f aca="false">'COG-M'!P630</f>
        <v>0</v>
      </c>
    </row>
    <row r="778" customFormat="false" ht="15" hidden="false" customHeight="false" outlineLevel="0" collapsed="false">
      <c r="A778" s="0" t="n">
        <v>334815</v>
      </c>
      <c r="B778" s="126" t="s">
        <v>1062</v>
      </c>
      <c r="C778" s="0" t="n">
        <v>348</v>
      </c>
      <c r="D778" s="159" t="n">
        <v>15</v>
      </c>
      <c r="F778" s="160" t="n">
        <f aca="false">'COG-M'!P631</f>
        <v>0</v>
      </c>
    </row>
    <row r="779" customFormat="false" ht="15" hidden="false" customHeight="false" outlineLevel="0" collapsed="false">
      <c r="A779" s="0" t="n">
        <v>334816</v>
      </c>
      <c r="B779" s="126" t="s">
        <v>1062</v>
      </c>
      <c r="C779" s="0" t="n">
        <v>348</v>
      </c>
      <c r="D779" s="159" t="n">
        <v>16</v>
      </c>
      <c r="F779" s="160" t="n">
        <f aca="false">'COG-M'!P632</f>
        <v>0</v>
      </c>
    </row>
    <row r="780" customFormat="false" ht="15" hidden="false" customHeight="false" outlineLevel="0" collapsed="false">
      <c r="A780" s="0" t="n">
        <v>334817</v>
      </c>
      <c r="B780" s="126" t="s">
        <v>1062</v>
      </c>
      <c r="C780" s="0" t="n">
        <v>348</v>
      </c>
      <c r="D780" s="159" t="n">
        <v>17</v>
      </c>
      <c r="F780" s="160" t="n">
        <f aca="false">'COG-M'!P633</f>
        <v>0</v>
      </c>
    </row>
    <row r="781" customFormat="false" ht="15" hidden="false" customHeight="false" outlineLevel="0" collapsed="false">
      <c r="A781" s="0" t="n">
        <v>334911</v>
      </c>
      <c r="B781" s="126" t="s">
        <v>1062</v>
      </c>
      <c r="C781" s="0" t="n">
        <v>349</v>
      </c>
      <c r="D781" s="159" t="n">
        <v>11</v>
      </c>
      <c r="E781" s="0" t="s">
        <v>771</v>
      </c>
      <c r="F781" s="160" t="n">
        <f aca="false">'COG-M'!P634</f>
        <v>0</v>
      </c>
    </row>
    <row r="782" customFormat="false" ht="15" hidden="false" customHeight="false" outlineLevel="0" collapsed="false">
      <c r="A782" s="0" t="n">
        <v>334914</v>
      </c>
      <c r="B782" s="126" t="s">
        <v>1062</v>
      </c>
      <c r="C782" s="0" t="n">
        <v>349</v>
      </c>
      <c r="D782" s="159" t="n">
        <v>14</v>
      </c>
      <c r="F782" s="160" t="n">
        <f aca="false">'COG-M'!P635</f>
        <v>0</v>
      </c>
    </row>
    <row r="783" customFormat="false" ht="15" hidden="false" customHeight="false" outlineLevel="0" collapsed="false">
      <c r="A783" s="0" t="n">
        <v>334915</v>
      </c>
      <c r="B783" s="126" t="s">
        <v>1062</v>
      </c>
      <c r="C783" s="0" t="n">
        <v>349</v>
      </c>
      <c r="D783" s="159" t="n">
        <v>15</v>
      </c>
      <c r="F783" s="160" t="n">
        <f aca="false">'COG-M'!P636</f>
        <v>0</v>
      </c>
    </row>
    <row r="784" customFormat="false" ht="15" hidden="false" customHeight="false" outlineLevel="0" collapsed="false">
      <c r="A784" s="0" t="n">
        <v>334916</v>
      </c>
      <c r="B784" s="126" t="s">
        <v>1062</v>
      </c>
      <c r="C784" s="0" t="n">
        <v>349</v>
      </c>
      <c r="D784" s="159" t="n">
        <v>16</v>
      </c>
      <c r="F784" s="160" t="n">
        <f aca="false">'COG-M'!P637</f>
        <v>0</v>
      </c>
    </row>
    <row r="785" customFormat="false" ht="15" hidden="false" customHeight="false" outlineLevel="0" collapsed="false">
      <c r="A785" s="0" t="n">
        <v>334917</v>
      </c>
      <c r="B785" s="126" t="s">
        <v>1062</v>
      </c>
      <c r="C785" s="0" t="n">
        <v>349</v>
      </c>
      <c r="D785" s="159" t="n">
        <v>17</v>
      </c>
      <c r="F785" s="160" t="n">
        <f aca="false">'COG-M'!P638</f>
        <v>0</v>
      </c>
    </row>
    <row r="786" customFormat="false" ht="15" hidden="false" customHeight="false" outlineLevel="0" collapsed="false">
      <c r="A786" s="0" t="n">
        <v>350000</v>
      </c>
      <c r="B786" s="126" t="s">
        <v>1062</v>
      </c>
      <c r="C786" s="0" t="n">
        <v>3500</v>
      </c>
      <c r="D786" s="159" t="n">
        <v>0</v>
      </c>
      <c r="E786" s="0" t="s">
        <v>772</v>
      </c>
      <c r="F786" s="160" t="n">
        <f aca="false">'COG-M'!P639</f>
        <v>57000</v>
      </c>
    </row>
    <row r="787" customFormat="false" ht="15" hidden="false" customHeight="false" outlineLevel="0" collapsed="false">
      <c r="A787" s="0" t="n">
        <v>335111</v>
      </c>
      <c r="B787" s="126" t="s">
        <v>1062</v>
      </c>
      <c r="C787" s="0" t="n">
        <v>351</v>
      </c>
      <c r="D787" s="159" t="n">
        <v>11</v>
      </c>
      <c r="E787" s="0" t="s">
        <v>773</v>
      </c>
      <c r="F787" s="160" t="n">
        <f aca="false">'COG-M'!P640</f>
        <v>0</v>
      </c>
    </row>
    <row r="788" customFormat="false" ht="15" hidden="false" customHeight="false" outlineLevel="0" collapsed="false">
      <c r="A788" s="0" t="n">
        <v>335114</v>
      </c>
      <c r="B788" s="126" t="s">
        <v>1062</v>
      </c>
      <c r="C788" s="0" t="n">
        <v>351</v>
      </c>
      <c r="D788" s="159" t="n">
        <v>14</v>
      </c>
      <c r="F788" s="160" t="n">
        <f aca="false">'COG-M'!P641</f>
        <v>0</v>
      </c>
    </row>
    <row r="789" customFormat="false" ht="15" hidden="false" customHeight="false" outlineLevel="0" collapsed="false">
      <c r="A789" s="0" t="n">
        <v>335115</v>
      </c>
      <c r="B789" s="126" t="s">
        <v>1062</v>
      </c>
      <c r="C789" s="0" t="n">
        <v>351</v>
      </c>
      <c r="D789" s="159" t="n">
        <v>15</v>
      </c>
      <c r="F789" s="160" t="n">
        <f aca="false">'COG-M'!P642</f>
        <v>0</v>
      </c>
    </row>
    <row r="790" customFormat="false" ht="15" hidden="false" customHeight="false" outlineLevel="0" collapsed="false">
      <c r="A790" s="0" t="n">
        <v>335116</v>
      </c>
      <c r="B790" s="126" t="s">
        <v>1062</v>
      </c>
      <c r="C790" s="0" t="n">
        <v>351</v>
      </c>
      <c r="D790" s="159" t="n">
        <v>16</v>
      </c>
      <c r="F790" s="160" t="n">
        <f aca="false">'COG-M'!P643</f>
        <v>0</v>
      </c>
    </row>
    <row r="791" customFormat="false" ht="15" hidden="false" customHeight="false" outlineLevel="0" collapsed="false">
      <c r="A791" s="0" t="n">
        <v>335117</v>
      </c>
      <c r="B791" s="126" t="s">
        <v>1062</v>
      </c>
      <c r="C791" s="0" t="n">
        <v>351</v>
      </c>
      <c r="D791" s="159" t="n">
        <v>17</v>
      </c>
      <c r="F791" s="160" t="n">
        <f aca="false">'COG-M'!P644</f>
        <v>19800</v>
      </c>
    </row>
    <row r="792" customFormat="false" ht="15" hidden="false" customHeight="false" outlineLevel="0" collapsed="false">
      <c r="A792" s="0" t="n">
        <v>335211</v>
      </c>
      <c r="B792" s="126" t="s">
        <v>1062</v>
      </c>
      <c r="C792" s="0" t="n">
        <v>352</v>
      </c>
      <c r="D792" s="159" t="n">
        <v>11</v>
      </c>
      <c r="E792" s="0" t="s">
        <v>774</v>
      </c>
      <c r="F792" s="160" t="n">
        <f aca="false">'COG-M'!P645</f>
        <v>0</v>
      </c>
    </row>
    <row r="793" customFormat="false" ht="15" hidden="false" customHeight="false" outlineLevel="0" collapsed="false">
      <c r="A793" s="0" t="n">
        <v>335214</v>
      </c>
      <c r="B793" s="126" t="s">
        <v>1062</v>
      </c>
      <c r="C793" s="0" t="n">
        <v>352</v>
      </c>
      <c r="D793" s="159" t="n">
        <v>14</v>
      </c>
      <c r="F793" s="160" t="n">
        <f aca="false">'COG-M'!P646</f>
        <v>0</v>
      </c>
    </row>
    <row r="794" customFormat="false" ht="15" hidden="false" customHeight="false" outlineLevel="0" collapsed="false">
      <c r="A794" s="0" t="n">
        <v>335215</v>
      </c>
      <c r="B794" s="126" t="s">
        <v>1062</v>
      </c>
      <c r="C794" s="0" t="n">
        <v>352</v>
      </c>
      <c r="D794" s="159" t="n">
        <v>15</v>
      </c>
      <c r="F794" s="160" t="n">
        <f aca="false">'COG-M'!P647</f>
        <v>0</v>
      </c>
    </row>
    <row r="795" customFormat="false" ht="15" hidden="false" customHeight="false" outlineLevel="0" collapsed="false">
      <c r="A795" s="0" t="n">
        <v>335216</v>
      </c>
      <c r="B795" s="126" t="s">
        <v>1062</v>
      </c>
      <c r="C795" s="0" t="n">
        <v>352</v>
      </c>
      <c r="D795" s="159" t="n">
        <v>16</v>
      </c>
      <c r="F795" s="160" t="n">
        <f aca="false">'COG-M'!P648</f>
        <v>0</v>
      </c>
    </row>
    <row r="796" customFormat="false" ht="15" hidden="false" customHeight="false" outlineLevel="0" collapsed="false">
      <c r="A796" s="0" t="n">
        <v>335217</v>
      </c>
      <c r="B796" s="126" t="s">
        <v>1062</v>
      </c>
      <c r="C796" s="0" t="n">
        <v>352</v>
      </c>
      <c r="D796" s="159" t="n">
        <v>17</v>
      </c>
      <c r="F796" s="160" t="n">
        <f aca="false">'COG-M'!P649</f>
        <v>0</v>
      </c>
    </row>
    <row r="797" customFormat="false" ht="15" hidden="false" customHeight="false" outlineLevel="0" collapsed="false">
      <c r="A797" s="0" t="n">
        <v>335311</v>
      </c>
      <c r="B797" s="126" t="s">
        <v>1062</v>
      </c>
      <c r="C797" s="0" t="n">
        <v>353</v>
      </c>
      <c r="D797" s="159" t="n">
        <v>11</v>
      </c>
      <c r="E797" s="0" t="s">
        <v>775</v>
      </c>
      <c r="F797" s="160" t="n">
        <f aca="false">'COG-M'!P650</f>
        <v>0</v>
      </c>
    </row>
    <row r="798" customFormat="false" ht="15" hidden="false" customHeight="false" outlineLevel="0" collapsed="false">
      <c r="A798" s="0" t="n">
        <v>335314</v>
      </c>
      <c r="B798" s="126" t="s">
        <v>1062</v>
      </c>
      <c r="C798" s="0" t="n">
        <v>353</v>
      </c>
      <c r="D798" s="159" t="n">
        <v>14</v>
      </c>
      <c r="F798" s="160" t="n">
        <f aca="false">'COG-M'!P651</f>
        <v>0</v>
      </c>
    </row>
    <row r="799" customFormat="false" ht="15" hidden="false" customHeight="false" outlineLevel="0" collapsed="false">
      <c r="A799" s="0" t="n">
        <v>335315</v>
      </c>
      <c r="B799" s="126" t="s">
        <v>1062</v>
      </c>
      <c r="C799" s="0" t="n">
        <v>353</v>
      </c>
      <c r="D799" s="159" t="n">
        <v>15</v>
      </c>
      <c r="F799" s="160" t="n">
        <f aca="false">'COG-M'!P652</f>
        <v>0</v>
      </c>
    </row>
    <row r="800" customFormat="false" ht="15" hidden="false" customHeight="false" outlineLevel="0" collapsed="false">
      <c r="A800" s="0" t="n">
        <v>335316</v>
      </c>
      <c r="B800" s="126" t="s">
        <v>1062</v>
      </c>
      <c r="C800" s="0" t="n">
        <v>353</v>
      </c>
      <c r="D800" s="159" t="n">
        <v>16</v>
      </c>
      <c r="F800" s="160" t="n">
        <f aca="false">'COG-M'!P653</f>
        <v>0</v>
      </c>
    </row>
    <row r="801" customFormat="false" ht="15" hidden="false" customHeight="false" outlineLevel="0" collapsed="false">
      <c r="A801" s="0" t="n">
        <v>335317</v>
      </c>
      <c r="B801" s="126" t="s">
        <v>1062</v>
      </c>
      <c r="C801" s="0" t="n">
        <v>353</v>
      </c>
      <c r="D801" s="159" t="n">
        <v>17</v>
      </c>
      <c r="F801" s="160" t="n">
        <f aca="false">'COG-M'!P654</f>
        <v>7200</v>
      </c>
    </row>
    <row r="802" customFormat="false" ht="15" hidden="false" customHeight="false" outlineLevel="0" collapsed="false">
      <c r="A802" s="0" t="n">
        <v>335411</v>
      </c>
      <c r="B802" s="126" t="s">
        <v>1062</v>
      </c>
      <c r="C802" s="0" t="n">
        <v>354</v>
      </c>
      <c r="D802" s="159" t="n">
        <v>11</v>
      </c>
      <c r="E802" s="0" t="s">
        <v>776</v>
      </c>
      <c r="F802" s="160" t="n">
        <f aca="false">'COG-M'!P655</f>
        <v>0</v>
      </c>
    </row>
    <row r="803" customFormat="false" ht="15" hidden="false" customHeight="false" outlineLevel="0" collapsed="false">
      <c r="A803" s="0" t="n">
        <v>335414</v>
      </c>
      <c r="B803" s="126" t="s">
        <v>1062</v>
      </c>
      <c r="C803" s="0" t="n">
        <v>354</v>
      </c>
      <c r="D803" s="159" t="n">
        <v>14</v>
      </c>
      <c r="F803" s="160" t="n">
        <f aca="false">'COG-M'!P656</f>
        <v>0</v>
      </c>
    </row>
    <row r="804" customFormat="false" ht="15" hidden="false" customHeight="false" outlineLevel="0" collapsed="false">
      <c r="A804" s="0" t="n">
        <v>335415</v>
      </c>
      <c r="B804" s="126" t="s">
        <v>1062</v>
      </c>
      <c r="C804" s="0" t="n">
        <v>354</v>
      </c>
      <c r="D804" s="159" t="n">
        <v>15</v>
      </c>
      <c r="F804" s="160" t="n">
        <f aca="false">'COG-M'!P657</f>
        <v>0</v>
      </c>
    </row>
    <row r="805" customFormat="false" ht="15" hidden="false" customHeight="false" outlineLevel="0" collapsed="false">
      <c r="A805" s="0" t="n">
        <v>335416</v>
      </c>
      <c r="B805" s="126" t="s">
        <v>1062</v>
      </c>
      <c r="C805" s="0" t="n">
        <v>354</v>
      </c>
      <c r="D805" s="159" t="n">
        <v>16</v>
      </c>
      <c r="F805" s="160" t="n">
        <f aca="false">'COG-M'!P658</f>
        <v>0</v>
      </c>
    </row>
    <row r="806" customFormat="false" ht="15" hidden="false" customHeight="false" outlineLevel="0" collapsed="false">
      <c r="A806" s="0" t="n">
        <v>335417</v>
      </c>
      <c r="B806" s="126" t="s">
        <v>1062</v>
      </c>
      <c r="C806" s="0" t="n">
        <v>354</v>
      </c>
      <c r="D806" s="159" t="n">
        <v>17</v>
      </c>
      <c r="F806" s="160" t="n">
        <f aca="false">'COG-M'!P659</f>
        <v>0</v>
      </c>
    </row>
    <row r="807" customFormat="false" ht="15" hidden="false" customHeight="false" outlineLevel="0" collapsed="false">
      <c r="A807" s="0" t="n">
        <v>335511</v>
      </c>
      <c r="B807" s="126" t="s">
        <v>1062</v>
      </c>
      <c r="C807" s="0" t="n">
        <v>355</v>
      </c>
      <c r="D807" s="159" t="n">
        <v>11</v>
      </c>
      <c r="E807" s="0" t="s">
        <v>777</v>
      </c>
      <c r="F807" s="160" t="n">
        <f aca="false">'COG-M'!P660</f>
        <v>0</v>
      </c>
    </row>
    <row r="808" customFormat="false" ht="15" hidden="false" customHeight="false" outlineLevel="0" collapsed="false">
      <c r="A808" s="0" t="n">
        <v>335514</v>
      </c>
      <c r="B808" s="126" t="s">
        <v>1062</v>
      </c>
      <c r="C808" s="0" t="n">
        <v>355</v>
      </c>
      <c r="D808" s="159" t="n">
        <v>14</v>
      </c>
      <c r="F808" s="160" t="n">
        <f aca="false">'COG-M'!P661</f>
        <v>0</v>
      </c>
    </row>
    <row r="809" customFormat="false" ht="15" hidden="false" customHeight="false" outlineLevel="0" collapsed="false">
      <c r="A809" s="0" t="n">
        <v>335515</v>
      </c>
      <c r="B809" s="126" t="s">
        <v>1062</v>
      </c>
      <c r="C809" s="0" t="n">
        <v>355</v>
      </c>
      <c r="D809" s="159" t="n">
        <v>15</v>
      </c>
      <c r="F809" s="160" t="n">
        <f aca="false">'COG-M'!P662</f>
        <v>0</v>
      </c>
    </row>
    <row r="810" customFormat="false" ht="15" hidden="false" customHeight="false" outlineLevel="0" collapsed="false">
      <c r="A810" s="0" t="n">
        <v>335516</v>
      </c>
      <c r="B810" s="126" t="s">
        <v>1062</v>
      </c>
      <c r="C810" s="0" t="n">
        <v>355</v>
      </c>
      <c r="D810" s="159" t="n">
        <v>16</v>
      </c>
      <c r="F810" s="160" t="n">
        <f aca="false">'COG-M'!P663</f>
        <v>0</v>
      </c>
    </row>
    <row r="811" customFormat="false" ht="15" hidden="false" customHeight="false" outlineLevel="0" collapsed="false">
      <c r="A811" s="0" t="n">
        <v>335517</v>
      </c>
      <c r="B811" s="126" t="s">
        <v>1062</v>
      </c>
      <c r="C811" s="0" t="n">
        <v>355</v>
      </c>
      <c r="D811" s="159" t="n">
        <v>17</v>
      </c>
      <c r="F811" s="160" t="n">
        <f aca="false">'COG-M'!P664</f>
        <v>30000</v>
      </c>
    </row>
    <row r="812" customFormat="false" ht="15" hidden="false" customHeight="false" outlineLevel="0" collapsed="false">
      <c r="A812" s="0" t="n">
        <v>335525</v>
      </c>
      <c r="B812" s="126" t="s">
        <v>1062</v>
      </c>
      <c r="C812" s="0" t="n">
        <v>355</v>
      </c>
      <c r="D812" s="159" t="n">
        <v>25</v>
      </c>
      <c r="F812" s="160" t="n">
        <f aca="false">'COG-M'!P665</f>
        <v>0</v>
      </c>
    </row>
    <row r="813" customFormat="false" ht="15" hidden="false" customHeight="false" outlineLevel="0" collapsed="false">
      <c r="A813" s="0" t="n">
        <v>335611</v>
      </c>
      <c r="B813" s="126" t="s">
        <v>1062</v>
      </c>
      <c r="C813" s="0" t="n">
        <v>356</v>
      </c>
      <c r="D813" s="159" t="n">
        <v>11</v>
      </c>
      <c r="E813" s="0" t="s">
        <v>778</v>
      </c>
      <c r="F813" s="160" t="n">
        <f aca="false">'COG-M'!P666</f>
        <v>0</v>
      </c>
    </row>
    <row r="814" customFormat="false" ht="15" hidden="false" customHeight="false" outlineLevel="0" collapsed="false">
      <c r="A814" s="0" t="n">
        <v>335614</v>
      </c>
      <c r="B814" s="126" t="s">
        <v>1062</v>
      </c>
      <c r="C814" s="0" t="n">
        <v>356</v>
      </c>
      <c r="D814" s="159" t="n">
        <v>14</v>
      </c>
      <c r="F814" s="160" t="n">
        <f aca="false">'COG-M'!P667</f>
        <v>0</v>
      </c>
    </row>
    <row r="815" customFormat="false" ht="15" hidden="false" customHeight="false" outlineLevel="0" collapsed="false">
      <c r="A815" s="0" t="n">
        <v>335615</v>
      </c>
      <c r="B815" s="126" t="s">
        <v>1062</v>
      </c>
      <c r="C815" s="0" t="n">
        <v>356</v>
      </c>
      <c r="D815" s="159" t="n">
        <v>15</v>
      </c>
      <c r="F815" s="160" t="n">
        <f aca="false">'COG-M'!P668</f>
        <v>0</v>
      </c>
    </row>
    <row r="816" customFormat="false" ht="15" hidden="false" customHeight="false" outlineLevel="0" collapsed="false">
      <c r="A816" s="0" t="n">
        <v>335616</v>
      </c>
      <c r="B816" s="126" t="s">
        <v>1062</v>
      </c>
      <c r="C816" s="0" t="n">
        <v>356</v>
      </c>
      <c r="D816" s="159" t="n">
        <v>16</v>
      </c>
      <c r="F816" s="160" t="n">
        <f aca="false">'COG-M'!P669</f>
        <v>0</v>
      </c>
    </row>
    <row r="817" customFormat="false" ht="15" hidden="false" customHeight="false" outlineLevel="0" collapsed="false">
      <c r="A817" s="0" t="n">
        <v>335617</v>
      </c>
      <c r="B817" s="126" t="s">
        <v>1062</v>
      </c>
      <c r="C817" s="0" t="n">
        <v>356</v>
      </c>
      <c r="D817" s="159" t="n">
        <v>17</v>
      </c>
      <c r="F817" s="160" t="n">
        <f aca="false">'COG-M'!P670</f>
        <v>0</v>
      </c>
    </row>
    <row r="818" customFormat="false" ht="15" hidden="false" customHeight="false" outlineLevel="0" collapsed="false">
      <c r="A818" s="0" t="n">
        <v>335625</v>
      </c>
      <c r="B818" s="126" t="s">
        <v>1062</v>
      </c>
      <c r="C818" s="0" t="n">
        <v>356</v>
      </c>
      <c r="D818" s="159" t="n">
        <v>25</v>
      </c>
      <c r="F818" s="160" t="n">
        <f aca="false">'COG-M'!P671</f>
        <v>0</v>
      </c>
    </row>
    <row r="819" customFormat="false" ht="15" hidden="false" customHeight="false" outlineLevel="0" collapsed="false">
      <c r="A819" s="0" t="n">
        <v>335711</v>
      </c>
      <c r="B819" s="126" t="s">
        <v>1062</v>
      </c>
      <c r="C819" s="0" t="n">
        <v>357</v>
      </c>
      <c r="D819" s="159" t="n">
        <v>11</v>
      </c>
      <c r="E819" s="0" t="s">
        <v>779</v>
      </c>
      <c r="F819" s="160" t="n">
        <f aca="false">'COG-M'!P672</f>
        <v>0</v>
      </c>
    </row>
    <row r="820" customFormat="false" ht="15" hidden="false" customHeight="false" outlineLevel="0" collapsed="false">
      <c r="A820" s="0" t="n">
        <v>335714</v>
      </c>
      <c r="B820" s="126" t="s">
        <v>1062</v>
      </c>
      <c r="C820" s="0" t="n">
        <v>357</v>
      </c>
      <c r="D820" s="159" t="n">
        <v>14</v>
      </c>
      <c r="F820" s="160" t="n">
        <f aca="false">'COG-M'!P673</f>
        <v>0</v>
      </c>
    </row>
    <row r="821" customFormat="false" ht="15" hidden="false" customHeight="false" outlineLevel="0" collapsed="false">
      <c r="A821" s="0" t="n">
        <v>335715</v>
      </c>
      <c r="B821" s="126" t="s">
        <v>1062</v>
      </c>
      <c r="C821" s="0" t="n">
        <v>357</v>
      </c>
      <c r="D821" s="159" t="n">
        <v>15</v>
      </c>
      <c r="F821" s="160" t="n">
        <f aca="false">'COG-M'!P674</f>
        <v>0</v>
      </c>
    </row>
    <row r="822" customFormat="false" ht="15" hidden="false" customHeight="false" outlineLevel="0" collapsed="false">
      <c r="A822" s="0" t="n">
        <v>335716</v>
      </c>
      <c r="B822" s="126" t="s">
        <v>1062</v>
      </c>
      <c r="C822" s="0" t="n">
        <v>357</v>
      </c>
      <c r="D822" s="159" t="n">
        <v>16</v>
      </c>
      <c r="F822" s="160" t="n">
        <f aca="false">'COG-M'!P675</f>
        <v>0</v>
      </c>
    </row>
    <row r="823" customFormat="false" ht="15" hidden="false" customHeight="false" outlineLevel="0" collapsed="false">
      <c r="A823" s="0" t="n">
        <v>335717</v>
      </c>
      <c r="B823" s="126" t="s">
        <v>1062</v>
      </c>
      <c r="C823" s="0" t="n">
        <v>357</v>
      </c>
      <c r="D823" s="159" t="n">
        <v>17</v>
      </c>
      <c r="F823" s="160" t="n">
        <f aca="false">'COG-M'!P676</f>
        <v>0</v>
      </c>
    </row>
    <row r="824" customFormat="false" ht="15" hidden="false" customHeight="false" outlineLevel="0" collapsed="false">
      <c r="A824" s="0" t="n">
        <v>335811</v>
      </c>
      <c r="B824" s="126" t="s">
        <v>1062</v>
      </c>
      <c r="C824" s="0" t="n">
        <v>358</v>
      </c>
      <c r="D824" s="159" t="n">
        <v>11</v>
      </c>
      <c r="E824" s="0" t="s">
        <v>780</v>
      </c>
      <c r="F824" s="160" t="n">
        <f aca="false">'COG-M'!P677</f>
        <v>0</v>
      </c>
    </row>
    <row r="825" customFormat="false" ht="15" hidden="false" customHeight="false" outlineLevel="0" collapsed="false">
      <c r="A825" s="0" t="n">
        <v>335814</v>
      </c>
      <c r="B825" s="126" t="s">
        <v>1062</v>
      </c>
      <c r="C825" s="0" t="n">
        <v>358</v>
      </c>
      <c r="D825" s="159" t="n">
        <v>14</v>
      </c>
      <c r="F825" s="160" t="n">
        <f aca="false">'COG-M'!P678</f>
        <v>0</v>
      </c>
    </row>
    <row r="826" customFormat="false" ht="15" hidden="false" customHeight="false" outlineLevel="0" collapsed="false">
      <c r="A826" s="0" t="n">
        <v>335815</v>
      </c>
      <c r="B826" s="126" t="s">
        <v>1062</v>
      </c>
      <c r="C826" s="0" t="n">
        <v>358</v>
      </c>
      <c r="D826" s="159" t="n">
        <v>15</v>
      </c>
      <c r="F826" s="160" t="n">
        <f aca="false">'COG-M'!P679</f>
        <v>0</v>
      </c>
    </row>
    <row r="827" customFormat="false" ht="15" hidden="false" customHeight="false" outlineLevel="0" collapsed="false">
      <c r="A827" s="0" t="n">
        <v>335816</v>
      </c>
      <c r="B827" s="126" t="s">
        <v>1062</v>
      </c>
      <c r="C827" s="0" t="n">
        <v>358</v>
      </c>
      <c r="D827" s="159" t="n">
        <v>16</v>
      </c>
      <c r="F827" s="160" t="n">
        <f aca="false">'COG-M'!P680</f>
        <v>0</v>
      </c>
    </row>
    <row r="828" customFormat="false" ht="15" hidden="false" customHeight="false" outlineLevel="0" collapsed="false">
      <c r="A828" s="0" t="n">
        <v>335817</v>
      </c>
      <c r="B828" s="126" t="s">
        <v>1062</v>
      </c>
      <c r="C828" s="0" t="n">
        <v>358</v>
      </c>
      <c r="D828" s="159" t="n">
        <v>17</v>
      </c>
      <c r="F828" s="160" t="n">
        <f aca="false">'COG-M'!P681</f>
        <v>0</v>
      </c>
    </row>
    <row r="829" customFormat="false" ht="15" hidden="false" customHeight="false" outlineLevel="0" collapsed="false">
      <c r="A829" s="0" t="n">
        <v>335911</v>
      </c>
      <c r="B829" s="126" t="s">
        <v>1062</v>
      </c>
      <c r="C829" s="0" t="n">
        <v>359</v>
      </c>
      <c r="D829" s="159" t="n">
        <v>11</v>
      </c>
      <c r="E829" s="0" t="s">
        <v>781</v>
      </c>
      <c r="F829" s="160" t="n">
        <f aca="false">'COG-M'!P682</f>
        <v>0</v>
      </c>
    </row>
    <row r="830" customFormat="false" ht="15" hidden="false" customHeight="false" outlineLevel="0" collapsed="false">
      <c r="A830" s="0" t="n">
        <v>335914</v>
      </c>
      <c r="B830" s="126" t="s">
        <v>1062</v>
      </c>
      <c r="C830" s="0" t="n">
        <v>359</v>
      </c>
      <c r="D830" s="159" t="n">
        <v>14</v>
      </c>
      <c r="F830" s="160" t="n">
        <f aca="false">'COG-M'!P683</f>
        <v>0</v>
      </c>
    </row>
    <row r="831" customFormat="false" ht="15" hidden="false" customHeight="false" outlineLevel="0" collapsed="false">
      <c r="A831" s="0" t="n">
        <v>335915</v>
      </c>
      <c r="B831" s="126" t="s">
        <v>1062</v>
      </c>
      <c r="C831" s="0" t="n">
        <v>359</v>
      </c>
      <c r="D831" s="159" t="n">
        <v>15</v>
      </c>
      <c r="F831" s="160" t="n">
        <f aca="false">'COG-M'!P684</f>
        <v>0</v>
      </c>
    </row>
    <row r="832" customFormat="false" ht="15" hidden="false" customHeight="false" outlineLevel="0" collapsed="false">
      <c r="A832" s="0" t="n">
        <v>335916</v>
      </c>
      <c r="B832" s="126" t="s">
        <v>1062</v>
      </c>
      <c r="C832" s="0" t="n">
        <v>359</v>
      </c>
      <c r="D832" s="159" t="n">
        <v>16</v>
      </c>
      <c r="F832" s="160" t="n">
        <f aca="false">'COG-M'!P685</f>
        <v>0</v>
      </c>
    </row>
    <row r="833" customFormat="false" ht="15" hidden="false" customHeight="false" outlineLevel="0" collapsed="false">
      <c r="A833" s="0" t="n">
        <v>335917</v>
      </c>
      <c r="B833" s="126" t="s">
        <v>1062</v>
      </c>
      <c r="C833" s="0" t="n">
        <v>359</v>
      </c>
      <c r="D833" s="159" t="n">
        <v>17</v>
      </c>
      <c r="F833" s="160" t="n">
        <f aca="false">'COG-M'!P686</f>
        <v>0</v>
      </c>
    </row>
    <row r="834" customFormat="false" ht="15" hidden="false" customHeight="false" outlineLevel="0" collapsed="false">
      <c r="A834" s="0" t="n">
        <v>360000</v>
      </c>
      <c r="B834" s="126" t="s">
        <v>1062</v>
      </c>
      <c r="C834" s="0" t="n">
        <v>3600</v>
      </c>
      <c r="D834" s="159" t="n">
        <v>0</v>
      </c>
      <c r="E834" s="0" t="s">
        <v>782</v>
      </c>
      <c r="F834" s="160" t="n">
        <f aca="false">'COG-M'!P687</f>
        <v>0</v>
      </c>
    </row>
    <row r="835" customFormat="false" ht="15" hidden="false" customHeight="false" outlineLevel="0" collapsed="false">
      <c r="A835" s="0" t="n">
        <v>336111</v>
      </c>
      <c r="B835" s="126" t="s">
        <v>1062</v>
      </c>
      <c r="C835" s="0" t="n">
        <v>361</v>
      </c>
      <c r="D835" s="159" t="n">
        <v>11</v>
      </c>
      <c r="E835" s="0" t="s">
        <v>783</v>
      </c>
      <c r="F835" s="160" t="n">
        <f aca="false">'COG-M'!P688</f>
        <v>0</v>
      </c>
    </row>
    <row r="836" customFormat="false" ht="15" hidden="false" customHeight="false" outlineLevel="0" collapsed="false">
      <c r="A836" s="0" t="n">
        <v>336114</v>
      </c>
      <c r="B836" s="126" t="s">
        <v>1062</v>
      </c>
      <c r="C836" s="0" t="n">
        <v>361</v>
      </c>
      <c r="D836" s="159" t="n">
        <v>14</v>
      </c>
      <c r="F836" s="160" t="n">
        <f aca="false">'COG-M'!P689</f>
        <v>0</v>
      </c>
    </row>
    <row r="837" customFormat="false" ht="15" hidden="false" customHeight="false" outlineLevel="0" collapsed="false">
      <c r="A837" s="0" t="n">
        <v>336115</v>
      </c>
      <c r="B837" s="126" t="s">
        <v>1062</v>
      </c>
      <c r="C837" s="0" t="n">
        <v>361</v>
      </c>
      <c r="D837" s="159" t="n">
        <v>15</v>
      </c>
      <c r="F837" s="160" t="n">
        <f aca="false">'COG-M'!P690</f>
        <v>0</v>
      </c>
    </row>
    <row r="838" customFormat="false" ht="15" hidden="false" customHeight="false" outlineLevel="0" collapsed="false">
      <c r="A838" s="0" t="n">
        <v>336116</v>
      </c>
      <c r="B838" s="126" t="s">
        <v>1062</v>
      </c>
      <c r="C838" s="0" t="n">
        <v>361</v>
      </c>
      <c r="D838" s="159" t="n">
        <v>16</v>
      </c>
      <c r="F838" s="160" t="n">
        <f aca="false">'COG-M'!P691</f>
        <v>0</v>
      </c>
    </row>
    <row r="839" customFormat="false" ht="15" hidden="false" customHeight="false" outlineLevel="0" collapsed="false">
      <c r="A839" s="0" t="n">
        <v>336117</v>
      </c>
      <c r="B839" s="126" t="s">
        <v>1062</v>
      </c>
      <c r="C839" s="0" t="n">
        <v>361</v>
      </c>
      <c r="D839" s="159" t="n">
        <v>17</v>
      </c>
      <c r="F839" s="160" t="n">
        <f aca="false">'COG-M'!P692</f>
        <v>0</v>
      </c>
    </row>
    <row r="840" customFormat="false" ht="15" hidden="false" customHeight="false" outlineLevel="0" collapsed="false">
      <c r="A840" s="0" t="n">
        <v>336211</v>
      </c>
      <c r="B840" s="126" t="s">
        <v>1062</v>
      </c>
      <c r="C840" s="0" t="n">
        <v>362</v>
      </c>
      <c r="D840" s="159" t="n">
        <v>11</v>
      </c>
      <c r="E840" s="0" t="s">
        <v>784</v>
      </c>
      <c r="F840" s="160" t="n">
        <f aca="false">'COG-M'!P693</f>
        <v>0</v>
      </c>
    </row>
    <row r="841" customFormat="false" ht="15" hidden="false" customHeight="false" outlineLevel="0" collapsed="false">
      <c r="A841" s="0" t="n">
        <v>336214</v>
      </c>
      <c r="B841" s="126" t="s">
        <v>1062</v>
      </c>
      <c r="C841" s="0" t="n">
        <v>362</v>
      </c>
      <c r="D841" s="159" t="n">
        <v>14</v>
      </c>
      <c r="F841" s="160" t="n">
        <f aca="false">'COG-M'!P694</f>
        <v>0</v>
      </c>
    </row>
    <row r="842" customFormat="false" ht="15" hidden="false" customHeight="false" outlineLevel="0" collapsed="false">
      <c r="A842" s="0" t="n">
        <v>336215</v>
      </c>
      <c r="B842" s="126" t="s">
        <v>1062</v>
      </c>
      <c r="C842" s="0" t="n">
        <v>362</v>
      </c>
      <c r="D842" s="159" t="n">
        <v>15</v>
      </c>
      <c r="F842" s="160" t="n">
        <f aca="false">'COG-M'!P695</f>
        <v>0</v>
      </c>
    </row>
    <row r="843" customFormat="false" ht="15" hidden="false" customHeight="false" outlineLevel="0" collapsed="false">
      <c r="A843" s="0" t="n">
        <v>336216</v>
      </c>
      <c r="B843" s="126" t="s">
        <v>1062</v>
      </c>
      <c r="C843" s="0" t="n">
        <v>362</v>
      </c>
      <c r="D843" s="159" t="n">
        <v>16</v>
      </c>
      <c r="F843" s="160" t="n">
        <f aca="false">'COG-M'!P696</f>
        <v>0</v>
      </c>
    </row>
    <row r="844" customFormat="false" ht="15" hidden="false" customHeight="false" outlineLevel="0" collapsed="false">
      <c r="A844" s="0" t="n">
        <v>336217</v>
      </c>
      <c r="B844" s="126" t="s">
        <v>1062</v>
      </c>
      <c r="C844" s="0" t="n">
        <v>362</v>
      </c>
      <c r="D844" s="159" t="n">
        <v>17</v>
      </c>
      <c r="F844" s="160" t="n">
        <f aca="false">'COG-M'!P697</f>
        <v>0</v>
      </c>
    </row>
    <row r="845" customFormat="false" ht="15" hidden="false" customHeight="false" outlineLevel="0" collapsed="false">
      <c r="A845" s="0" t="n">
        <v>336311</v>
      </c>
      <c r="B845" s="126" t="s">
        <v>1062</v>
      </c>
      <c r="C845" s="0" t="n">
        <v>363</v>
      </c>
      <c r="D845" s="159" t="n">
        <v>11</v>
      </c>
      <c r="E845" s="0" t="s">
        <v>785</v>
      </c>
      <c r="F845" s="160" t="n">
        <f aca="false">'COG-M'!P698</f>
        <v>0</v>
      </c>
    </row>
    <row r="846" customFormat="false" ht="15" hidden="false" customHeight="false" outlineLevel="0" collapsed="false">
      <c r="A846" s="0" t="n">
        <v>336314</v>
      </c>
      <c r="B846" s="126" t="s">
        <v>1062</v>
      </c>
      <c r="C846" s="0" t="n">
        <v>363</v>
      </c>
      <c r="D846" s="159" t="n">
        <v>14</v>
      </c>
      <c r="F846" s="160" t="n">
        <f aca="false">'COG-M'!P699</f>
        <v>0</v>
      </c>
    </row>
    <row r="847" customFormat="false" ht="15" hidden="false" customHeight="false" outlineLevel="0" collapsed="false">
      <c r="A847" s="0" t="n">
        <v>336315</v>
      </c>
      <c r="B847" s="126" t="s">
        <v>1062</v>
      </c>
      <c r="C847" s="0" t="n">
        <v>363</v>
      </c>
      <c r="D847" s="159" t="n">
        <v>15</v>
      </c>
      <c r="F847" s="160" t="n">
        <f aca="false">'COG-M'!P700</f>
        <v>0</v>
      </c>
    </row>
    <row r="848" customFormat="false" ht="15" hidden="false" customHeight="false" outlineLevel="0" collapsed="false">
      <c r="A848" s="0" t="n">
        <v>336316</v>
      </c>
      <c r="B848" s="126" t="s">
        <v>1062</v>
      </c>
      <c r="C848" s="0" t="n">
        <v>363</v>
      </c>
      <c r="D848" s="159" t="n">
        <v>16</v>
      </c>
      <c r="F848" s="160" t="n">
        <f aca="false">'COG-M'!P701</f>
        <v>0</v>
      </c>
    </row>
    <row r="849" customFormat="false" ht="15" hidden="false" customHeight="false" outlineLevel="0" collapsed="false">
      <c r="A849" s="0" t="n">
        <v>336317</v>
      </c>
      <c r="B849" s="126" t="s">
        <v>1062</v>
      </c>
      <c r="C849" s="0" t="n">
        <v>363</v>
      </c>
      <c r="D849" s="159" t="n">
        <v>17</v>
      </c>
      <c r="F849" s="160" t="n">
        <f aca="false">'COG-M'!P702</f>
        <v>0</v>
      </c>
    </row>
    <row r="850" customFormat="false" ht="15" hidden="false" customHeight="false" outlineLevel="0" collapsed="false">
      <c r="A850" s="0" t="n">
        <v>336411</v>
      </c>
      <c r="B850" s="126" t="s">
        <v>1062</v>
      </c>
      <c r="C850" s="0" t="n">
        <v>364</v>
      </c>
      <c r="D850" s="159" t="n">
        <v>11</v>
      </c>
      <c r="E850" s="0" t="s">
        <v>786</v>
      </c>
      <c r="F850" s="160" t="n">
        <f aca="false">'COG-M'!P703</f>
        <v>0</v>
      </c>
    </row>
    <row r="851" customFormat="false" ht="15" hidden="false" customHeight="false" outlineLevel="0" collapsed="false">
      <c r="A851" s="0" t="n">
        <v>336414</v>
      </c>
      <c r="B851" s="126" t="s">
        <v>1062</v>
      </c>
      <c r="C851" s="0" t="n">
        <v>364</v>
      </c>
      <c r="D851" s="159" t="n">
        <v>14</v>
      </c>
      <c r="F851" s="160" t="n">
        <f aca="false">'COG-M'!P704</f>
        <v>0</v>
      </c>
    </row>
    <row r="852" customFormat="false" ht="15" hidden="false" customHeight="false" outlineLevel="0" collapsed="false">
      <c r="A852" s="0" t="n">
        <v>336415</v>
      </c>
      <c r="B852" s="126" t="s">
        <v>1062</v>
      </c>
      <c r="C852" s="0" t="n">
        <v>364</v>
      </c>
      <c r="D852" s="159" t="n">
        <v>15</v>
      </c>
      <c r="F852" s="160" t="n">
        <f aca="false">'COG-M'!P705</f>
        <v>0</v>
      </c>
    </row>
    <row r="853" customFormat="false" ht="15" hidden="false" customHeight="false" outlineLevel="0" collapsed="false">
      <c r="A853" s="0" t="n">
        <v>336416</v>
      </c>
      <c r="B853" s="126" t="s">
        <v>1062</v>
      </c>
      <c r="C853" s="0" t="n">
        <v>364</v>
      </c>
      <c r="D853" s="159" t="n">
        <v>16</v>
      </c>
      <c r="F853" s="160" t="n">
        <f aca="false">'COG-M'!P706</f>
        <v>0</v>
      </c>
    </row>
    <row r="854" customFormat="false" ht="15" hidden="false" customHeight="false" outlineLevel="0" collapsed="false">
      <c r="A854" s="0" t="n">
        <v>336417</v>
      </c>
      <c r="B854" s="126" t="s">
        <v>1062</v>
      </c>
      <c r="C854" s="0" t="n">
        <v>364</v>
      </c>
      <c r="D854" s="159" t="n">
        <v>17</v>
      </c>
      <c r="F854" s="160" t="n">
        <f aca="false">'COG-M'!P707</f>
        <v>0</v>
      </c>
    </row>
    <row r="855" customFormat="false" ht="15" hidden="false" customHeight="false" outlineLevel="0" collapsed="false">
      <c r="A855" s="0" t="n">
        <v>336511</v>
      </c>
      <c r="B855" s="126" t="s">
        <v>1062</v>
      </c>
      <c r="C855" s="0" t="n">
        <v>365</v>
      </c>
      <c r="D855" s="159" t="n">
        <v>11</v>
      </c>
      <c r="E855" s="0" t="s">
        <v>787</v>
      </c>
      <c r="F855" s="160" t="n">
        <f aca="false">'COG-M'!P708</f>
        <v>0</v>
      </c>
    </row>
    <row r="856" customFormat="false" ht="15" hidden="false" customHeight="false" outlineLevel="0" collapsed="false">
      <c r="A856" s="0" t="n">
        <v>336514</v>
      </c>
      <c r="B856" s="126" t="s">
        <v>1062</v>
      </c>
      <c r="C856" s="0" t="n">
        <v>365</v>
      </c>
      <c r="D856" s="159" t="n">
        <v>14</v>
      </c>
      <c r="F856" s="160" t="n">
        <f aca="false">'COG-M'!P709</f>
        <v>0</v>
      </c>
    </row>
    <row r="857" customFormat="false" ht="15" hidden="false" customHeight="false" outlineLevel="0" collapsed="false">
      <c r="A857" s="0" t="n">
        <v>336515</v>
      </c>
      <c r="B857" s="126" t="s">
        <v>1062</v>
      </c>
      <c r="C857" s="0" t="n">
        <v>365</v>
      </c>
      <c r="D857" s="159" t="n">
        <v>15</v>
      </c>
      <c r="F857" s="160" t="n">
        <f aca="false">'COG-M'!P710</f>
        <v>0</v>
      </c>
    </row>
    <row r="858" customFormat="false" ht="15" hidden="false" customHeight="false" outlineLevel="0" collapsed="false">
      <c r="A858" s="0" t="n">
        <v>336516</v>
      </c>
      <c r="B858" s="126" t="s">
        <v>1062</v>
      </c>
      <c r="C858" s="0" t="n">
        <v>365</v>
      </c>
      <c r="D858" s="159" t="n">
        <v>16</v>
      </c>
      <c r="F858" s="160" t="n">
        <f aca="false">'COG-M'!P711</f>
        <v>0</v>
      </c>
    </row>
    <row r="859" customFormat="false" ht="15" hidden="false" customHeight="false" outlineLevel="0" collapsed="false">
      <c r="A859" s="0" t="n">
        <v>336517</v>
      </c>
      <c r="B859" s="126" t="s">
        <v>1062</v>
      </c>
      <c r="C859" s="0" t="n">
        <v>365</v>
      </c>
      <c r="D859" s="159" t="n">
        <v>17</v>
      </c>
      <c r="F859" s="160" t="n">
        <f aca="false">'COG-M'!P712</f>
        <v>0</v>
      </c>
    </row>
    <row r="860" customFormat="false" ht="15" hidden="false" customHeight="false" outlineLevel="0" collapsed="false">
      <c r="A860" s="0" t="n">
        <v>336611</v>
      </c>
      <c r="B860" s="126" t="s">
        <v>1062</v>
      </c>
      <c r="C860" s="0" t="n">
        <v>366</v>
      </c>
      <c r="D860" s="159" t="n">
        <v>11</v>
      </c>
      <c r="E860" s="0" t="s">
        <v>788</v>
      </c>
      <c r="F860" s="160" t="n">
        <f aca="false">'COG-M'!P713</f>
        <v>0</v>
      </c>
    </row>
    <row r="861" customFormat="false" ht="15" hidden="false" customHeight="false" outlineLevel="0" collapsed="false">
      <c r="A861" s="0" t="n">
        <v>336614</v>
      </c>
      <c r="B861" s="126" t="s">
        <v>1062</v>
      </c>
      <c r="C861" s="0" t="n">
        <v>366</v>
      </c>
      <c r="D861" s="159" t="n">
        <v>14</v>
      </c>
      <c r="F861" s="160" t="n">
        <f aca="false">'COG-M'!P714</f>
        <v>0</v>
      </c>
    </row>
    <row r="862" customFormat="false" ht="15" hidden="false" customHeight="false" outlineLevel="0" collapsed="false">
      <c r="A862" s="0" t="n">
        <v>336615</v>
      </c>
      <c r="B862" s="126" t="s">
        <v>1062</v>
      </c>
      <c r="C862" s="0" t="n">
        <v>366</v>
      </c>
      <c r="D862" s="159" t="n">
        <v>15</v>
      </c>
      <c r="F862" s="160" t="n">
        <f aca="false">'COG-M'!P715</f>
        <v>0</v>
      </c>
    </row>
    <row r="863" customFormat="false" ht="15" hidden="false" customHeight="false" outlineLevel="0" collapsed="false">
      <c r="A863" s="0" t="n">
        <v>336616</v>
      </c>
      <c r="B863" s="126" t="s">
        <v>1062</v>
      </c>
      <c r="C863" s="0" t="n">
        <v>366</v>
      </c>
      <c r="D863" s="159" t="n">
        <v>16</v>
      </c>
      <c r="F863" s="160" t="n">
        <f aca="false">'COG-M'!P716</f>
        <v>0</v>
      </c>
    </row>
    <row r="864" customFormat="false" ht="15" hidden="false" customHeight="false" outlineLevel="0" collapsed="false">
      <c r="A864" s="0" t="n">
        <v>336617</v>
      </c>
      <c r="B864" s="126" t="s">
        <v>1062</v>
      </c>
      <c r="C864" s="0" t="n">
        <v>366</v>
      </c>
      <c r="D864" s="159" t="n">
        <v>17</v>
      </c>
      <c r="F864" s="160" t="n">
        <f aca="false">'COG-M'!P717</f>
        <v>0</v>
      </c>
    </row>
    <row r="865" customFormat="false" ht="15" hidden="false" customHeight="false" outlineLevel="0" collapsed="false">
      <c r="A865" s="0" t="n">
        <v>336911</v>
      </c>
      <c r="B865" s="126" t="s">
        <v>1062</v>
      </c>
      <c r="C865" s="0" t="n">
        <v>369</v>
      </c>
      <c r="D865" s="159" t="n">
        <v>11</v>
      </c>
      <c r="E865" s="0" t="s">
        <v>789</v>
      </c>
      <c r="F865" s="160" t="n">
        <f aca="false">'COG-M'!P718</f>
        <v>0</v>
      </c>
    </row>
    <row r="866" customFormat="false" ht="15" hidden="false" customHeight="false" outlineLevel="0" collapsed="false">
      <c r="A866" s="0" t="n">
        <v>336914</v>
      </c>
      <c r="B866" s="126" t="s">
        <v>1062</v>
      </c>
      <c r="C866" s="0" t="n">
        <v>369</v>
      </c>
      <c r="D866" s="159" t="n">
        <v>14</v>
      </c>
      <c r="F866" s="160" t="n">
        <f aca="false">'COG-M'!P719</f>
        <v>0</v>
      </c>
    </row>
    <row r="867" customFormat="false" ht="15" hidden="false" customHeight="false" outlineLevel="0" collapsed="false">
      <c r="A867" s="0" t="n">
        <v>336915</v>
      </c>
      <c r="B867" s="126" t="s">
        <v>1062</v>
      </c>
      <c r="C867" s="0" t="n">
        <v>369</v>
      </c>
      <c r="D867" s="159" t="n">
        <v>15</v>
      </c>
      <c r="F867" s="160" t="n">
        <f aca="false">'COG-M'!P720</f>
        <v>0</v>
      </c>
    </row>
    <row r="868" customFormat="false" ht="15" hidden="false" customHeight="false" outlineLevel="0" collapsed="false">
      <c r="A868" s="0" t="n">
        <v>336916</v>
      </c>
      <c r="B868" s="126" t="s">
        <v>1062</v>
      </c>
      <c r="C868" s="0" t="n">
        <v>369</v>
      </c>
      <c r="D868" s="159" t="n">
        <v>16</v>
      </c>
      <c r="F868" s="160" t="n">
        <f aca="false">'COG-M'!P721</f>
        <v>0</v>
      </c>
    </row>
    <row r="869" customFormat="false" ht="15" hidden="false" customHeight="false" outlineLevel="0" collapsed="false">
      <c r="A869" s="0" t="n">
        <v>336917</v>
      </c>
      <c r="B869" s="126" t="s">
        <v>1062</v>
      </c>
      <c r="C869" s="0" t="n">
        <v>369</v>
      </c>
      <c r="D869" s="159" t="n">
        <v>17</v>
      </c>
      <c r="F869" s="160" t="n">
        <f aca="false">'COG-M'!P722</f>
        <v>0</v>
      </c>
    </row>
    <row r="870" customFormat="false" ht="15" hidden="false" customHeight="false" outlineLevel="0" collapsed="false">
      <c r="A870" s="0" t="n">
        <v>370000</v>
      </c>
      <c r="B870" s="126" t="s">
        <v>1062</v>
      </c>
      <c r="C870" s="0" t="n">
        <v>3700</v>
      </c>
      <c r="D870" s="159" t="n">
        <v>0</v>
      </c>
      <c r="E870" s="0" t="s">
        <v>790</v>
      </c>
      <c r="F870" s="160" t="n">
        <f aca="false">'COG-M'!P723</f>
        <v>60000</v>
      </c>
    </row>
    <row r="871" customFormat="false" ht="15" hidden="false" customHeight="false" outlineLevel="0" collapsed="false">
      <c r="A871" s="0" t="n">
        <v>337111</v>
      </c>
      <c r="B871" s="126" t="s">
        <v>1062</v>
      </c>
      <c r="C871" s="0" t="n">
        <v>371</v>
      </c>
      <c r="D871" s="159" t="n">
        <v>11</v>
      </c>
      <c r="E871" s="0" t="s">
        <v>791</v>
      </c>
      <c r="F871" s="160" t="n">
        <f aca="false">'COG-M'!P724</f>
        <v>0</v>
      </c>
    </row>
    <row r="872" customFormat="false" ht="15" hidden="false" customHeight="false" outlineLevel="0" collapsed="false">
      <c r="A872" s="0" t="n">
        <v>337114</v>
      </c>
      <c r="B872" s="126" t="s">
        <v>1062</v>
      </c>
      <c r="C872" s="0" t="n">
        <v>371</v>
      </c>
      <c r="D872" s="159" t="n">
        <v>14</v>
      </c>
      <c r="F872" s="160" t="n">
        <f aca="false">'COG-M'!P725</f>
        <v>0</v>
      </c>
    </row>
    <row r="873" customFormat="false" ht="15" hidden="false" customHeight="false" outlineLevel="0" collapsed="false">
      <c r="A873" s="0" t="n">
        <v>337115</v>
      </c>
      <c r="B873" s="126" t="s">
        <v>1062</v>
      </c>
      <c r="C873" s="0" t="n">
        <v>371</v>
      </c>
      <c r="D873" s="159" t="n">
        <v>15</v>
      </c>
      <c r="F873" s="160" t="n">
        <f aca="false">'COG-M'!P726</f>
        <v>0</v>
      </c>
    </row>
    <row r="874" customFormat="false" ht="15" hidden="false" customHeight="false" outlineLevel="0" collapsed="false">
      <c r="A874" s="0" t="n">
        <v>337116</v>
      </c>
      <c r="B874" s="126" t="s">
        <v>1062</v>
      </c>
      <c r="C874" s="0" t="n">
        <v>371</v>
      </c>
      <c r="D874" s="159" t="n">
        <v>16</v>
      </c>
      <c r="F874" s="160" t="n">
        <f aca="false">'COG-M'!P727</f>
        <v>0</v>
      </c>
    </row>
    <row r="875" customFormat="false" ht="15" hidden="false" customHeight="false" outlineLevel="0" collapsed="false">
      <c r="A875" s="0" t="n">
        <v>337117</v>
      </c>
      <c r="B875" s="126" t="s">
        <v>1062</v>
      </c>
      <c r="C875" s="0" t="n">
        <v>371</v>
      </c>
      <c r="D875" s="159" t="n">
        <v>17</v>
      </c>
      <c r="F875" s="160" t="n">
        <f aca="false">'COG-M'!P728</f>
        <v>0</v>
      </c>
    </row>
    <row r="876" customFormat="false" ht="15" hidden="false" customHeight="false" outlineLevel="0" collapsed="false">
      <c r="A876" s="0" t="n">
        <v>337211</v>
      </c>
      <c r="B876" s="126" t="s">
        <v>1062</v>
      </c>
      <c r="C876" s="0" t="n">
        <v>372</v>
      </c>
      <c r="D876" s="159" t="n">
        <v>11</v>
      </c>
      <c r="E876" s="0" t="s">
        <v>792</v>
      </c>
      <c r="F876" s="160" t="n">
        <f aca="false">'COG-M'!P729</f>
        <v>0</v>
      </c>
    </row>
    <row r="877" customFormat="false" ht="15" hidden="false" customHeight="false" outlineLevel="0" collapsed="false">
      <c r="A877" s="0" t="n">
        <v>337214</v>
      </c>
      <c r="B877" s="126" t="s">
        <v>1062</v>
      </c>
      <c r="C877" s="0" t="n">
        <v>372</v>
      </c>
      <c r="D877" s="159" t="n">
        <v>14</v>
      </c>
      <c r="F877" s="160" t="n">
        <f aca="false">'COG-M'!P730</f>
        <v>0</v>
      </c>
    </row>
    <row r="878" customFormat="false" ht="15" hidden="false" customHeight="false" outlineLevel="0" collapsed="false">
      <c r="A878" s="0" t="n">
        <v>337215</v>
      </c>
      <c r="B878" s="126" t="s">
        <v>1062</v>
      </c>
      <c r="C878" s="0" t="n">
        <v>372</v>
      </c>
      <c r="D878" s="159" t="n">
        <v>15</v>
      </c>
      <c r="F878" s="160" t="n">
        <f aca="false">'COG-M'!P731</f>
        <v>0</v>
      </c>
    </row>
    <row r="879" customFormat="false" ht="15" hidden="false" customHeight="false" outlineLevel="0" collapsed="false">
      <c r="A879" s="0" t="n">
        <v>337216</v>
      </c>
      <c r="B879" s="126" t="s">
        <v>1062</v>
      </c>
      <c r="C879" s="0" t="n">
        <v>372</v>
      </c>
      <c r="D879" s="159" t="n">
        <v>16</v>
      </c>
      <c r="F879" s="160" t="n">
        <f aca="false">'COG-M'!P732</f>
        <v>0</v>
      </c>
    </row>
    <row r="880" customFormat="false" ht="15" hidden="false" customHeight="false" outlineLevel="0" collapsed="false">
      <c r="A880" s="0" t="n">
        <v>337217</v>
      </c>
      <c r="B880" s="126" t="s">
        <v>1062</v>
      </c>
      <c r="C880" s="0" t="n">
        <v>372</v>
      </c>
      <c r="D880" s="159" t="n">
        <v>17</v>
      </c>
      <c r="F880" s="160" t="n">
        <f aca="false">'COG-M'!P733</f>
        <v>0</v>
      </c>
    </row>
    <row r="881" customFormat="false" ht="15" hidden="false" customHeight="false" outlineLevel="0" collapsed="false">
      <c r="A881" s="0" t="n">
        <v>337311</v>
      </c>
      <c r="B881" s="126" t="s">
        <v>1062</v>
      </c>
      <c r="C881" s="0" t="n">
        <v>373</v>
      </c>
      <c r="D881" s="159" t="n">
        <v>11</v>
      </c>
      <c r="E881" s="0" t="s">
        <v>793</v>
      </c>
      <c r="F881" s="160" t="n">
        <f aca="false">'COG-M'!P734</f>
        <v>0</v>
      </c>
    </row>
    <row r="882" customFormat="false" ht="15" hidden="false" customHeight="false" outlineLevel="0" collapsed="false">
      <c r="A882" s="0" t="n">
        <v>337314</v>
      </c>
      <c r="B882" s="126" t="s">
        <v>1062</v>
      </c>
      <c r="C882" s="0" t="n">
        <v>373</v>
      </c>
      <c r="D882" s="159" t="n">
        <v>14</v>
      </c>
      <c r="F882" s="160" t="n">
        <f aca="false">'COG-M'!P735</f>
        <v>0</v>
      </c>
    </row>
    <row r="883" customFormat="false" ht="15" hidden="false" customHeight="false" outlineLevel="0" collapsed="false">
      <c r="A883" s="0" t="n">
        <v>337315</v>
      </c>
      <c r="B883" s="126" t="s">
        <v>1062</v>
      </c>
      <c r="C883" s="0" t="n">
        <v>373</v>
      </c>
      <c r="D883" s="159" t="n">
        <v>15</v>
      </c>
      <c r="F883" s="160" t="n">
        <f aca="false">'COG-M'!P736</f>
        <v>0</v>
      </c>
    </row>
    <row r="884" customFormat="false" ht="15" hidden="false" customHeight="false" outlineLevel="0" collapsed="false">
      <c r="A884" s="0" t="n">
        <v>337316</v>
      </c>
      <c r="B884" s="126" t="s">
        <v>1062</v>
      </c>
      <c r="C884" s="0" t="n">
        <v>373</v>
      </c>
      <c r="D884" s="159" t="n">
        <v>16</v>
      </c>
      <c r="F884" s="160" t="n">
        <f aca="false">'COG-M'!P737</f>
        <v>0</v>
      </c>
    </row>
    <row r="885" customFormat="false" ht="15" hidden="false" customHeight="false" outlineLevel="0" collapsed="false">
      <c r="A885" s="0" t="n">
        <v>337317</v>
      </c>
      <c r="B885" s="126" t="s">
        <v>1062</v>
      </c>
      <c r="C885" s="0" t="n">
        <v>373</v>
      </c>
      <c r="D885" s="159" t="n">
        <v>17</v>
      </c>
      <c r="F885" s="160" t="n">
        <f aca="false">'COG-M'!P738</f>
        <v>0</v>
      </c>
    </row>
    <row r="886" customFormat="false" ht="15" hidden="false" customHeight="false" outlineLevel="0" collapsed="false">
      <c r="A886" s="0" t="n">
        <v>337411</v>
      </c>
      <c r="B886" s="126" t="s">
        <v>1062</v>
      </c>
      <c r="C886" s="0" t="n">
        <v>374</v>
      </c>
      <c r="D886" s="159" t="n">
        <v>11</v>
      </c>
      <c r="E886" s="0" t="s">
        <v>794</v>
      </c>
      <c r="F886" s="160" t="n">
        <f aca="false">'COG-M'!P739</f>
        <v>0</v>
      </c>
    </row>
    <row r="887" customFormat="false" ht="15" hidden="false" customHeight="false" outlineLevel="0" collapsed="false">
      <c r="A887" s="0" t="n">
        <v>337414</v>
      </c>
      <c r="B887" s="126" t="s">
        <v>1062</v>
      </c>
      <c r="C887" s="0" t="n">
        <v>374</v>
      </c>
      <c r="D887" s="159" t="n">
        <v>14</v>
      </c>
      <c r="F887" s="160" t="n">
        <f aca="false">'COG-M'!P740</f>
        <v>0</v>
      </c>
    </row>
    <row r="888" customFormat="false" ht="15" hidden="false" customHeight="false" outlineLevel="0" collapsed="false">
      <c r="A888" s="0" t="n">
        <v>337415</v>
      </c>
      <c r="B888" s="126" t="s">
        <v>1062</v>
      </c>
      <c r="C888" s="0" t="n">
        <v>374</v>
      </c>
      <c r="D888" s="159" t="n">
        <v>15</v>
      </c>
      <c r="F888" s="160" t="n">
        <f aca="false">'COG-M'!P741</f>
        <v>0</v>
      </c>
    </row>
    <row r="889" customFormat="false" ht="15" hidden="false" customHeight="false" outlineLevel="0" collapsed="false">
      <c r="A889" s="0" t="n">
        <v>337416</v>
      </c>
      <c r="B889" s="126" t="s">
        <v>1062</v>
      </c>
      <c r="C889" s="0" t="n">
        <v>374</v>
      </c>
      <c r="D889" s="159" t="n">
        <v>16</v>
      </c>
      <c r="F889" s="160" t="n">
        <f aca="false">'COG-M'!P742</f>
        <v>0</v>
      </c>
    </row>
    <row r="890" customFormat="false" ht="15" hidden="false" customHeight="false" outlineLevel="0" collapsed="false">
      <c r="A890" s="0" t="n">
        <v>337417</v>
      </c>
      <c r="B890" s="126" t="s">
        <v>1062</v>
      </c>
      <c r="C890" s="0" t="n">
        <v>374</v>
      </c>
      <c r="D890" s="159" t="n">
        <v>17</v>
      </c>
      <c r="F890" s="160" t="n">
        <f aca="false">'COG-M'!P743</f>
        <v>0</v>
      </c>
    </row>
    <row r="891" customFormat="false" ht="15" hidden="false" customHeight="false" outlineLevel="0" collapsed="false">
      <c r="A891" s="0" t="n">
        <v>337511</v>
      </c>
      <c r="B891" s="126" t="s">
        <v>1062</v>
      </c>
      <c r="C891" s="0" t="n">
        <v>375</v>
      </c>
      <c r="D891" s="159" t="n">
        <v>11</v>
      </c>
      <c r="E891" s="0" t="s">
        <v>795</v>
      </c>
      <c r="F891" s="160" t="n">
        <f aca="false">'COG-M'!P744</f>
        <v>0</v>
      </c>
    </row>
    <row r="892" customFormat="false" ht="15" hidden="false" customHeight="false" outlineLevel="0" collapsed="false">
      <c r="A892" s="0" t="n">
        <v>337514</v>
      </c>
      <c r="B892" s="126" t="s">
        <v>1062</v>
      </c>
      <c r="C892" s="0" t="n">
        <v>375</v>
      </c>
      <c r="D892" s="159" t="n">
        <v>14</v>
      </c>
      <c r="F892" s="160" t="n">
        <f aca="false">'COG-M'!P745</f>
        <v>0</v>
      </c>
    </row>
    <row r="893" customFormat="false" ht="15" hidden="false" customHeight="false" outlineLevel="0" collapsed="false">
      <c r="A893" s="0" t="n">
        <v>337515</v>
      </c>
      <c r="B893" s="126" t="s">
        <v>1062</v>
      </c>
      <c r="C893" s="0" t="n">
        <v>375</v>
      </c>
      <c r="D893" s="159" t="n">
        <v>15</v>
      </c>
      <c r="F893" s="160" t="n">
        <f aca="false">'COG-M'!P746</f>
        <v>0</v>
      </c>
    </row>
    <row r="894" customFormat="false" ht="15" hidden="false" customHeight="false" outlineLevel="0" collapsed="false">
      <c r="A894" s="0" t="n">
        <v>337516</v>
      </c>
      <c r="B894" s="126" t="s">
        <v>1062</v>
      </c>
      <c r="C894" s="0" t="n">
        <v>375</v>
      </c>
      <c r="D894" s="159" t="n">
        <v>16</v>
      </c>
      <c r="F894" s="160" t="n">
        <f aca="false">'COG-M'!P747</f>
        <v>0</v>
      </c>
    </row>
    <row r="895" customFormat="false" ht="15" hidden="false" customHeight="false" outlineLevel="0" collapsed="false">
      <c r="A895" s="0" t="n">
        <v>337517</v>
      </c>
      <c r="B895" s="126" t="s">
        <v>1062</v>
      </c>
      <c r="C895" s="0" t="n">
        <v>375</v>
      </c>
      <c r="D895" s="159" t="n">
        <v>17</v>
      </c>
      <c r="F895" s="160" t="n">
        <f aca="false">'COG-M'!P748</f>
        <v>60000</v>
      </c>
    </row>
    <row r="896" customFormat="false" ht="15" hidden="false" customHeight="false" outlineLevel="0" collapsed="false">
      <c r="A896" s="0" t="n">
        <v>337611</v>
      </c>
      <c r="B896" s="126" t="s">
        <v>1062</v>
      </c>
      <c r="C896" s="0" t="n">
        <v>376</v>
      </c>
      <c r="D896" s="159" t="n">
        <v>11</v>
      </c>
      <c r="E896" s="0" t="s">
        <v>796</v>
      </c>
      <c r="F896" s="160" t="n">
        <f aca="false">'COG-M'!P749</f>
        <v>0</v>
      </c>
    </row>
    <row r="897" customFormat="false" ht="15" hidden="false" customHeight="false" outlineLevel="0" collapsed="false">
      <c r="A897" s="0" t="n">
        <v>337614</v>
      </c>
      <c r="B897" s="126" t="s">
        <v>1062</v>
      </c>
      <c r="C897" s="0" t="n">
        <v>376</v>
      </c>
      <c r="D897" s="159" t="n">
        <v>14</v>
      </c>
      <c r="F897" s="160" t="n">
        <f aca="false">'COG-M'!P750</f>
        <v>0</v>
      </c>
    </row>
    <row r="898" customFormat="false" ht="15" hidden="false" customHeight="false" outlineLevel="0" collapsed="false">
      <c r="A898" s="0" t="n">
        <v>337615</v>
      </c>
      <c r="B898" s="126" t="s">
        <v>1062</v>
      </c>
      <c r="C898" s="0" t="n">
        <v>376</v>
      </c>
      <c r="D898" s="159" t="n">
        <v>15</v>
      </c>
      <c r="F898" s="160" t="n">
        <f aca="false">'COG-M'!P751</f>
        <v>0</v>
      </c>
    </row>
    <row r="899" customFormat="false" ht="15" hidden="false" customHeight="false" outlineLevel="0" collapsed="false">
      <c r="A899" s="0" t="n">
        <v>337616</v>
      </c>
      <c r="B899" s="126" t="s">
        <v>1062</v>
      </c>
      <c r="C899" s="0" t="n">
        <v>376</v>
      </c>
      <c r="D899" s="159" t="n">
        <v>16</v>
      </c>
      <c r="F899" s="160" t="n">
        <f aca="false">'COG-M'!P752</f>
        <v>0</v>
      </c>
    </row>
    <row r="900" customFormat="false" ht="15" hidden="false" customHeight="false" outlineLevel="0" collapsed="false">
      <c r="A900" s="0" t="n">
        <v>337617</v>
      </c>
      <c r="B900" s="126" t="s">
        <v>1062</v>
      </c>
      <c r="C900" s="0" t="n">
        <v>376</v>
      </c>
      <c r="D900" s="159" t="n">
        <v>17</v>
      </c>
      <c r="F900" s="160" t="n">
        <f aca="false">'COG-M'!P753</f>
        <v>0</v>
      </c>
    </row>
    <row r="901" customFormat="false" ht="15" hidden="false" customHeight="false" outlineLevel="0" collapsed="false">
      <c r="A901" s="0" t="n">
        <v>337711</v>
      </c>
      <c r="B901" s="126" t="s">
        <v>1062</v>
      </c>
      <c r="C901" s="0" t="n">
        <v>377</v>
      </c>
      <c r="D901" s="159" t="n">
        <v>11</v>
      </c>
      <c r="E901" s="0" t="s">
        <v>797</v>
      </c>
      <c r="F901" s="160" t="n">
        <f aca="false">'COG-M'!P754</f>
        <v>0</v>
      </c>
    </row>
    <row r="902" customFormat="false" ht="15" hidden="false" customHeight="false" outlineLevel="0" collapsed="false">
      <c r="A902" s="0" t="n">
        <v>337714</v>
      </c>
      <c r="B902" s="126" t="s">
        <v>1062</v>
      </c>
      <c r="C902" s="0" t="n">
        <v>377</v>
      </c>
      <c r="D902" s="159" t="n">
        <v>14</v>
      </c>
      <c r="F902" s="160" t="n">
        <f aca="false">'COG-M'!P755</f>
        <v>0</v>
      </c>
    </row>
    <row r="903" customFormat="false" ht="15" hidden="false" customHeight="false" outlineLevel="0" collapsed="false">
      <c r="A903" s="0" t="n">
        <v>337715</v>
      </c>
      <c r="B903" s="126" t="s">
        <v>1062</v>
      </c>
      <c r="C903" s="0" t="n">
        <v>377</v>
      </c>
      <c r="D903" s="159" t="n">
        <v>15</v>
      </c>
      <c r="F903" s="160" t="n">
        <f aca="false">'COG-M'!P756</f>
        <v>0</v>
      </c>
    </row>
    <row r="904" customFormat="false" ht="15" hidden="false" customHeight="false" outlineLevel="0" collapsed="false">
      <c r="A904" s="0" t="n">
        <v>337716</v>
      </c>
      <c r="B904" s="126" t="s">
        <v>1062</v>
      </c>
      <c r="C904" s="0" t="n">
        <v>377</v>
      </c>
      <c r="D904" s="159" t="n">
        <v>16</v>
      </c>
      <c r="F904" s="160" t="n">
        <f aca="false">'COG-M'!P757</f>
        <v>0</v>
      </c>
    </row>
    <row r="905" customFormat="false" ht="15" hidden="false" customHeight="false" outlineLevel="0" collapsed="false">
      <c r="A905" s="0" t="n">
        <v>337717</v>
      </c>
      <c r="B905" s="126" t="s">
        <v>1062</v>
      </c>
      <c r="C905" s="0" t="n">
        <v>377</v>
      </c>
      <c r="D905" s="159" t="n">
        <v>17</v>
      </c>
      <c r="F905" s="160" t="n">
        <f aca="false">'COG-M'!P758</f>
        <v>0</v>
      </c>
    </row>
    <row r="906" customFormat="false" ht="15" hidden="false" customHeight="false" outlineLevel="0" collapsed="false">
      <c r="A906" s="0" t="n">
        <v>337811</v>
      </c>
      <c r="B906" s="126" t="s">
        <v>1062</v>
      </c>
      <c r="C906" s="0" t="n">
        <v>378</v>
      </c>
      <c r="D906" s="159" t="n">
        <v>11</v>
      </c>
      <c r="E906" s="0" t="s">
        <v>798</v>
      </c>
      <c r="F906" s="160" t="n">
        <f aca="false">'COG-M'!P759</f>
        <v>0</v>
      </c>
    </row>
    <row r="907" customFormat="false" ht="15" hidden="false" customHeight="false" outlineLevel="0" collapsed="false">
      <c r="A907" s="0" t="n">
        <v>337814</v>
      </c>
      <c r="B907" s="126" t="s">
        <v>1062</v>
      </c>
      <c r="C907" s="0" t="n">
        <v>378</v>
      </c>
      <c r="D907" s="159" t="n">
        <v>14</v>
      </c>
      <c r="F907" s="160" t="n">
        <f aca="false">'COG-M'!P760</f>
        <v>0</v>
      </c>
    </row>
    <row r="908" customFormat="false" ht="15" hidden="false" customHeight="false" outlineLevel="0" collapsed="false">
      <c r="A908" s="0" t="n">
        <v>337815</v>
      </c>
      <c r="B908" s="126" t="s">
        <v>1062</v>
      </c>
      <c r="C908" s="0" t="n">
        <v>378</v>
      </c>
      <c r="D908" s="159" t="n">
        <v>15</v>
      </c>
      <c r="F908" s="160" t="n">
        <f aca="false">'COG-M'!P761</f>
        <v>0</v>
      </c>
    </row>
    <row r="909" customFormat="false" ht="15" hidden="false" customHeight="false" outlineLevel="0" collapsed="false">
      <c r="A909" s="0" t="n">
        <v>337816</v>
      </c>
      <c r="B909" s="126" t="s">
        <v>1062</v>
      </c>
      <c r="C909" s="0" t="n">
        <v>378</v>
      </c>
      <c r="D909" s="159" t="n">
        <v>16</v>
      </c>
      <c r="F909" s="160" t="n">
        <f aca="false">'COG-M'!P762</f>
        <v>0</v>
      </c>
    </row>
    <row r="910" customFormat="false" ht="15" hidden="false" customHeight="false" outlineLevel="0" collapsed="false">
      <c r="A910" s="0" t="n">
        <v>337817</v>
      </c>
      <c r="B910" s="126" t="s">
        <v>1062</v>
      </c>
      <c r="C910" s="0" t="n">
        <v>378</v>
      </c>
      <c r="D910" s="159" t="n">
        <v>17</v>
      </c>
      <c r="F910" s="160" t="n">
        <f aca="false">'COG-M'!P763</f>
        <v>0</v>
      </c>
    </row>
    <row r="911" customFormat="false" ht="15" hidden="false" customHeight="false" outlineLevel="0" collapsed="false">
      <c r="A911" s="0" t="n">
        <v>337911</v>
      </c>
      <c r="B911" s="126" t="s">
        <v>1062</v>
      </c>
      <c r="C911" s="0" t="n">
        <v>379</v>
      </c>
      <c r="D911" s="159" t="n">
        <v>11</v>
      </c>
      <c r="E911" s="0" t="s">
        <v>799</v>
      </c>
      <c r="F911" s="160" t="n">
        <f aca="false">'COG-M'!P764</f>
        <v>0</v>
      </c>
    </row>
    <row r="912" customFormat="false" ht="15" hidden="false" customHeight="false" outlineLevel="0" collapsed="false">
      <c r="A912" s="0" t="n">
        <v>337914</v>
      </c>
      <c r="B912" s="126" t="s">
        <v>1062</v>
      </c>
      <c r="C912" s="0" t="n">
        <v>379</v>
      </c>
      <c r="D912" s="159" t="n">
        <v>14</v>
      </c>
      <c r="F912" s="160" t="n">
        <f aca="false">'COG-M'!P765</f>
        <v>0</v>
      </c>
    </row>
    <row r="913" customFormat="false" ht="15" hidden="false" customHeight="false" outlineLevel="0" collapsed="false">
      <c r="A913" s="0" t="n">
        <v>337915</v>
      </c>
      <c r="B913" s="126" t="s">
        <v>1062</v>
      </c>
      <c r="C913" s="0" t="n">
        <v>379</v>
      </c>
      <c r="D913" s="159" t="n">
        <v>15</v>
      </c>
      <c r="F913" s="160" t="n">
        <f aca="false">'COG-M'!P766</f>
        <v>0</v>
      </c>
    </row>
    <row r="914" customFormat="false" ht="15" hidden="false" customHeight="false" outlineLevel="0" collapsed="false">
      <c r="A914" s="0" t="n">
        <v>337916</v>
      </c>
      <c r="B914" s="126" t="s">
        <v>1062</v>
      </c>
      <c r="C914" s="0" t="n">
        <v>379</v>
      </c>
      <c r="D914" s="159" t="n">
        <v>16</v>
      </c>
      <c r="F914" s="160" t="n">
        <f aca="false">'COG-M'!P767</f>
        <v>0</v>
      </c>
    </row>
    <row r="915" customFormat="false" ht="15" hidden="false" customHeight="false" outlineLevel="0" collapsed="false">
      <c r="A915" s="0" t="n">
        <v>337917</v>
      </c>
      <c r="B915" s="126" t="s">
        <v>1062</v>
      </c>
      <c r="C915" s="0" t="n">
        <v>379</v>
      </c>
      <c r="D915" s="159" t="n">
        <v>17</v>
      </c>
      <c r="F915" s="160" t="n">
        <f aca="false">'COG-M'!P768</f>
        <v>0</v>
      </c>
    </row>
    <row r="916" customFormat="false" ht="15" hidden="false" customHeight="false" outlineLevel="0" collapsed="false">
      <c r="A916" s="0" t="n">
        <v>380000</v>
      </c>
      <c r="B916" s="126" t="s">
        <v>1062</v>
      </c>
      <c r="C916" s="0" t="n">
        <v>3800</v>
      </c>
      <c r="D916" s="159" t="n">
        <v>0</v>
      </c>
      <c r="E916" s="0" t="s">
        <v>800</v>
      </c>
      <c r="F916" s="160" t="n">
        <f aca="false">'COG-M'!P769</f>
        <v>0</v>
      </c>
    </row>
    <row r="917" customFormat="false" ht="15" hidden="false" customHeight="false" outlineLevel="0" collapsed="false">
      <c r="A917" s="0" t="n">
        <v>338111</v>
      </c>
      <c r="B917" s="126" t="s">
        <v>1062</v>
      </c>
      <c r="C917" s="0" t="n">
        <v>381</v>
      </c>
      <c r="D917" s="159" t="n">
        <v>11</v>
      </c>
      <c r="E917" s="0" t="s">
        <v>801</v>
      </c>
      <c r="F917" s="160" t="n">
        <f aca="false">'COG-M'!P770</f>
        <v>0</v>
      </c>
    </row>
    <row r="918" customFormat="false" ht="15" hidden="false" customHeight="false" outlineLevel="0" collapsed="false">
      <c r="A918" s="0" t="n">
        <v>338114</v>
      </c>
      <c r="B918" s="126" t="s">
        <v>1062</v>
      </c>
      <c r="C918" s="0" t="n">
        <v>381</v>
      </c>
      <c r="D918" s="159" t="n">
        <v>14</v>
      </c>
      <c r="F918" s="160" t="n">
        <f aca="false">'COG-M'!P771</f>
        <v>0</v>
      </c>
    </row>
    <row r="919" customFormat="false" ht="15" hidden="false" customHeight="false" outlineLevel="0" collapsed="false">
      <c r="A919" s="0" t="n">
        <v>338115</v>
      </c>
      <c r="B919" s="126" t="s">
        <v>1062</v>
      </c>
      <c r="C919" s="0" t="n">
        <v>381</v>
      </c>
      <c r="D919" s="159" t="n">
        <v>15</v>
      </c>
      <c r="F919" s="160" t="n">
        <f aca="false">'COG-M'!P772</f>
        <v>0</v>
      </c>
    </row>
    <row r="920" customFormat="false" ht="15" hidden="false" customHeight="false" outlineLevel="0" collapsed="false">
      <c r="A920" s="0" t="n">
        <v>338116</v>
      </c>
      <c r="B920" s="126" t="s">
        <v>1062</v>
      </c>
      <c r="C920" s="0" t="n">
        <v>381</v>
      </c>
      <c r="D920" s="159" t="n">
        <v>16</v>
      </c>
      <c r="F920" s="160" t="n">
        <f aca="false">'COG-M'!P773</f>
        <v>0</v>
      </c>
    </row>
    <row r="921" customFormat="false" ht="15" hidden="false" customHeight="false" outlineLevel="0" collapsed="false">
      <c r="A921" s="0" t="n">
        <v>338117</v>
      </c>
      <c r="B921" s="126" t="s">
        <v>1062</v>
      </c>
      <c r="C921" s="0" t="n">
        <v>381</v>
      </c>
      <c r="D921" s="159" t="n">
        <v>17</v>
      </c>
      <c r="F921" s="160" t="n">
        <f aca="false">'COG-M'!P774</f>
        <v>0</v>
      </c>
    </row>
    <row r="922" customFormat="false" ht="15" hidden="false" customHeight="false" outlineLevel="0" collapsed="false">
      <c r="A922" s="0" t="n">
        <v>338211</v>
      </c>
      <c r="B922" s="126" t="s">
        <v>1062</v>
      </c>
      <c r="C922" s="0" t="n">
        <v>382</v>
      </c>
      <c r="D922" s="159" t="n">
        <v>11</v>
      </c>
      <c r="E922" s="0" t="s">
        <v>802</v>
      </c>
      <c r="F922" s="160" t="n">
        <f aca="false">'COG-M'!P775</f>
        <v>0</v>
      </c>
    </row>
    <row r="923" customFormat="false" ht="15" hidden="false" customHeight="false" outlineLevel="0" collapsed="false">
      <c r="A923" s="0" t="n">
        <v>338214</v>
      </c>
      <c r="B923" s="126" t="s">
        <v>1062</v>
      </c>
      <c r="C923" s="0" t="n">
        <v>382</v>
      </c>
      <c r="D923" s="159" t="n">
        <v>14</v>
      </c>
      <c r="F923" s="160" t="n">
        <f aca="false">'COG-M'!P776</f>
        <v>0</v>
      </c>
    </row>
    <row r="924" customFormat="false" ht="15" hidden="false" customHeight="false" outlineLevel="0" collapsed="false">
      <c r="A924" s="0" t="n">
        <v>338215</v>
      </c>
      <c r="B924" s="126" t="s">
        <v>1062</v>
      </c>
      <c r="C924" s="0" t="n">
        <v>382</v>
      </c>
      <c r="D924" s="159" t="n">
        <v>15</v>
      </c>
      <c r="F924" s="160" t="n">
        <f aca="false">'COG-M'!P777</f>
        <v>0</v>
      </c>
    </row>
    <row r="925" customFormat="false" ht="15" hidden="false" customHeight="false" outlineLevel="0" collapsed="false">
      <c r="A925" s="0" t="n">
        <v>338216</v>
      </c>
      <c r="B925" s="126" t="s">
        <v>1062</v>
      </c>
      <c r="C925" s="0" t="n">
        <v>382</v>
      </c>
      <c r="D925" s="159" t="n">
        <v>16</v>
      </c>
      <c r="F925" s="160" t="n">
        <f aca="false">'COG-M'!P778</f>
        <v>0</v>
      </c>
    </row>
    <row r="926" customFormat="false" ht="15" hidden="false" customHeight="false" outlineLevel="0" collapsed="false">
      <c r="A926" s="0" t="n">
        <v>338217</v>
      </c>
      <c r="B926" s="126" t="s">
        <v>1062</v>
      </c>
      <c r="C926" s="0" t="n">
        <v>382</v>
      </c>
      <c r="D926" s="159" t="n">
        <v>17</v>
      </c>
      <c r="F926" s="160" t="n">
        <f aca="false">'COG-M'!P779</f>
        <v>0</v>
      </c>
    </row>
    <row r="927" customFormat="false" ht="15" hidden="false" customHeight="false" outlineLevel="0" collapsed="false">
      <c r="A927" s="0" t="n">
        <v>338311</v>
      </c>
      <c r="B927" s="126" t="s">
        <v>1062</v>
      </c>
      <c r="C927" s="0" t="n">
        <v>383</v>
      </c>
      <c r="D927" s="159" t="n">
        <v>11</v>
      </c>
      <c r="E927" s="0" t="s">
        <v>803</v>
      </c>
      <c r="F927" s="160" t="n">
        <f aca="false">'COG-M'!P780</f>
        <v>0</v>
      </c>
    </row>
    <row r="928" customFormat="false" ht="15" hidden="false" customHeight="false" outlineLevel="0" collapsed="false">
      <c r="A928" s="0" t="n">
        <v>338314</v>
      </c>
      <c r="B928" s="126" t="s">
        <v>1062</v>
      </c>
      <c r="C928" s="0" t="n">
        <v>383</v>
      </c>
      <c r="D928" s="159" t="n">
        <v>14</v>
      </c>
      <c r="F928" s="160" t="n">
        <f aca="false">'COG-M'!P781</f>
        <v>0</v>
      </c>
    </row>
    <row r="929" customFormat="false" ht="15" hidden="false" customHeight="false" outlineLevel="0" collapsed="false">
      <c r="A929" s="0" t="n">
        <v>338315</v>
      </c>
      <c r="B929" s="126" t="s">
        <v>1062</v>
      </c>
      <c r="C929" s="0" t="n">
        <v>383</v>
      </c>
      <c r="D929" s="159" t="n">
        <v>15</v>
      </c>
      <c r="F929" s="160" t="n">
        <f aca="false">'COG-M'!P782</f>
        <v>0</v>
      </c>
    </row>
    <row r="930" customFormat="false" ht="15" hidden="false" customHeight="false" outlineLevel="0" collapsed="false">
      <c r="A930" s="0" t="n">
        <v>338316</v>
      </c>
      <c r="B930" s="126" t="s">
        <v>1062</v>
      </c>
      <c r="C930" s="0" t="n">
        <v>383</v>
      </c>
      <c r="D930" s="159" t="n">
        <v>16</v>
      </c>
      <c r="F930" s="160" t="n">
        <f aca="false">'COG-M'!P783</f>
        <v>0</v>
      </c>
    </row>
    <row r="931" customFormat="false" ht="15" hidden="false" customHeight="false" outlineLevel="0" collapsed="false">
      <c r="A931" s="0" t="n">
        <v>338317</v>
      </c>
      <c r="B931" s="126" t="s">
        <v>1062</v>
      </c>
      <c r="C931" s="0" t="n">
        <v>383</v>
      </c>
      <c r="D931" s="159" t="n">
        <v>17</v>
      </c>
      <c r="F931" s="160" t="n">
        <f aca="false">'COG-M'!P784</f>
        <v>0</v>
      </c>
    </row>
    <row r="932" customFormat="false" ht="15" hidden="false" customHeight="false" outlineLevel="0" collapsed="false">
      <c r="A932" s="0" t="n">
        <v>338411</v>
      </c>
      <c r="B932" s="126" t="s">
        <v>1062</v>
      </c>
      <c r="C932" s="0" t="n">
        <v>384</v>
      </c>
      <c r="D932" s="159" t="n">
        <v>11</v>
      </c>
      <c r="E932" s="0" t="s">
        <v>804</v>
      </c>
      <c r="F932" s="160" t="n">
        <f aca="false">'COG-M'!P785</f>
        <v>0</v>
      </c>
    </row>
    <row r="933" customFormat="false" ht="15" hidden="false" customHeight="false" outlineLevel="0" collapsed="false">
      <c r="A933" s="0" t="n">
        <v>338414</v>
      </c>
      <c r="B933" s="126" t="s">
        <v>1062</v>
      </c>
      <c r="C933" s="0" t="n">
        <v>384</v>
      </c>
      <c r="D933" s="159" t="n">
        <v>14</v>
      </c>
      <c r="F933" s="160" t="n">
        <f aca="false">'COG-M'!P786</f>
        <v>0</v>
      </c>
    </row>
    <row r="934" customFormat="false" ht="15" hidden="false" customHeight="false" outlineLevel="0" collapsed="false">
      <c r="A934" s="0" t="n">
        <v>338415</v>
      </c>
      <c r="B934" s="126" t="s">
        <v>1062</v>
      </c>
      <c r="C934" s="0" t="n">
        <v>384</v>
      </c>
      <c r="D934" s="159" t="n">
        <v>15</v>
      </c>
      <c r="F934" s="160" t="n">
        <f aca="false">'COG-M'!P787</f>
        <v>0</v>
      </c>
    </row>
    <row r="935" customFormat="false" ht="15" hidden="false" customHeight="false" outlineLevel="0" collapsed="false">
      <c r="A935" s="0" t="n">
        <v>338416</v>
      </c>
      <c r="B935" s="126" t="s">
        <v>1062</v>
      </c>
      <c r="C935" s="0" t="n">
        <v>384</v>
      </c>
      <c r="D935" s="159" t="n">
        <v>16</v>
      </c>
      <c r="F935" s="160" t="n">
        <f aca="false">'COG-M'!P788</f>
        <v>0</v>
      </c>
    </row>
    <row r="936" customFormat="false" ht="15" hidden="false" customHeight="false" outlineLevel="0" collapsed="false">
      <c r="A936" s="0" t="n">
        <v>338417</v>
      </c>
      <c r="B936" s="126" t="s">
        <v>1062</v>
      </c>
      <c r="C936" s="0" t="n">
        <v>384</v>
      </c>
      <c r="D936" s="159" t="n">
        <v>17</v>
      </c>
      <c r="F936" s="160" t="n">
        <f aca="false">'COG-M'!P789</f>
        <v>0</v>
      </c>
    </row>
    <row r="937" customFormat="false" ht="15" hidden="false" customHeight="false" outlineLevel="0" collapsed="false">
      <c r="A937" s="0" t="n">
        <v>338511</v>
      </c>
      <c r="B937" s="126" t="s">
        <v>1062</v>
      </c>
      <c r="C937" s="0" t="n">
        <v>385</v>
      </c>
      <c r="D937" s="159" t="n">
        <v>11</v>
      </c>
      <c r="E937" s="0" t="s">
        <v>805</v>
      </c>
      <c r="F937" s="160" t="n">
        <f aca="false">'COG-M'!P790</f>
        <v>0</v>
      </c>
    </row>
    <row r="938" customFormat="false" ht="15" hidden="false" customHeight="false" outlineLevel="0" collapsed="false">
      <c r="A938" s="0" t="n">
        <v>338514</v>
      </c>
      <c r="B938" s="126" t="s">
        <v>1062</v>
      </c>
      <c r="C938" s="0" t="n">
        <v>385</v>
      </c>
      <c r="D938" s="159" t="n">
        <v>14</v>
      </c>
      <c r="F938" s="160" t="n">
        <f aca="false">'COG-M'!P791</f>
        <v>0</v>
      </c>
    </row>
    <row r="939" customFormat="false" ht="15" hidden="false" customHeight="false" outlineLevel="0" collapsed="false">
      <c r="A939" s="0" t="n">
        <v>338515</v>
      </c>
      <c r="B939" s="126" t="s">
        <v>1062</v>
      </c>
      <c r="C939" s="0" t="n">
        <v>385</v>
      </c>
      <c r="D939" s="159" t="n">
        <v>15</v>
      </c>
      <c r="F939" s="160" t="n">
        <f aca="false">'COG-M'!P792</f>
        <v>0</v>
      </c>
    </row>
    <row r="940" customFormat="false" ht="15" hidden="false" customHeight="false" outlineLevel="0" collapsed="false">
      <c r="A940" s="0" t="n">
        <v>338516</v>
      </c>
      <c r="B940" s="126" t="s">
        <v>1062</v>
      </c>
      <c r="C940" s="0" t="n">
        <v>385</v>
      </c>
      <c r="D940" s="159" t="n">
        <v>16</v>
      </c>
      <c r="F940" s="160" t="n">
        <f aca="false">'COG-M'!P793</f>
        <v>0</v>
      </c>
    </row>
    <row r="941" customFormat="false" ht="15" hidden="false" customHeight="false" outlineLevel="0" collapsed="false">
      <c r="A941" s="0" t="n">
        <v>338517</v>
      </c>
      <c r="B941" s="126" t="s">
        <v>1062</v>
      </c>
      <c r="C941" s="0" t="n">
        <v>385</v>
      </c>
      <c r="D941" s="159" t="n">
        <v>17</v>
      </c>
      <c r="F941" s="160" t="n">
        <f aca="false">'COG-M'!P794</f>
        <v>0</v>
      </c>
    </row>
    <row r="942" customFormat="false" ht="15" hidden="false" customHeight="false" outlineLevel="0" collapsed="false">
      <c r="A942" s="0" t="n">
        <v>390000</v>
      </c>
      <c r="B942" s="126" t="s">
        <v>1062</v>
      </c>
      <c r="C942" s="0" t="n">
        <v>3900</v>
      </c>
      <c r="D942" s="159" t="n">
        <v>0</v>
      </c>
      <c r="E942" s="0" t="s">
        <v>806</v>
      </c>
      <c r="F942" s="160" t="n">
        <f aca="false">'COG-M'!P795</f>
        <v>0</v>
      </c>
    </row>
    <row r="943" customFormat="false" ht="15" hidden="false" customHeight="false" outlineLevel="0" collapsed="false">
      <c r="A943" s="0" t="n">
        <v>339111</v>
      </c>
      <c r="B943" s="126" t="s">
        <v>1062</v>
      </c>
      <c r="C943" s="0" t="n">
        <v>391</v>
      </c>
      <c r="D943" s="159" t="n">
        <v>11</v>
      </c>
      <c r="E943" s="0" t="s">
        <v>807</v>
      </c>
      <c r="F943" s="160" t="n">
        <f aca="false">'COG-M'!P796</f>
        <v>0</v>
      </c>
    </row>
    <row r="944" customFormat="false" ht="15" hidden="false" customHeight="false" outlineLevel="0" collapsed="false">
      <c r="A944" s="0" t="n">
        <v>339114</v>
      </c>
      <c r="B944" s="126" t="s">
        <v>1062</v>
      </c>
      <c r="C944" s="0" t="n">
        <v>391</v>
      </c>
      <c r="D944" s="159" t="n">
        <v>14</v>
      </c>
      <c r="F944" s="160" t="n">
        <f aca="false">'COG-M'!P797</f>
        <v>0</v>
      </c>
    </row>
    <row r="945" customFormat="false" ht="15" hidden="false" customHeight="false" outlineLevel="0" collapsed="false">
      <c r="A945" s="0" t="n">
        <v>339115</v>
      </c>
      <c r="B945" s="126" t="s">
        <v>1062</v>
      </c>
      <c r="C945" s="0" t="n">
        <v>391</v>
      </c>
      <c r="D945" s="159" t="n">
        <v>15</v>
      </c>
      <c r="F945" s="160" t="n">
        <f aca="false">'COG-M'!P798</f>
        <v>0</v>
      </c>
    </row>
    <row r="946" customFormat="false" ht="15" hidden="false" customHeight="false" outlineLevel="0" collapsed="false">
      <c r="A946" s="0" t="n">
        <v>339116</v>
      </c>
      <c r="B946" s="126" t="s">
        <v>1062</v>
      </c>
      <c r="C946" s="0" t="n">
        <v>391</v>
      </c>
      <c r="D946" s="159" t="n">
        <v>16</v>
      </c>
      <c r="F946" s="160" t="n">
        <f aca="false">'COG-M'!P799</f>
        <v>0</v>
      </c>
    </row>
    <row r="947" customFormat="false" ht="15" hidden="false" customHeight="false" outlineLevel="0" collapsed="false">
      <c r="A947" s="0" t="n">
        <v>339117</v>
      </c>
      <c r="B947" s="126" t="s">
        <v>1062</v>
      </c>
      <c r="C947" s="0" t="n">
        <v>391</v>
      </c>
      <c r="D947" s="159" t="n">
        <v>17</v>
      </c>
      <c r="F947" s="160" t="n">
        <f aca="false">'COG-M'!P800</f>
        <v>0</v>
      </c>
    </row>
    <row r="948" customFormat="false" ht="15" hidden="false" customHeight="false" outlineLevel="0" collapsed="false">
      <c r="A948" s="0" t="n">
        <v>339211</v>
      </c>
      <c r="B948" s="126" t="s">
        <v>1062</v>
      </c>
      <c r="C948" s="0" t="n">
        <v>392</v>
      </c>
      <c r="D948" s="159" t="n">
        <v>11</v>
      </c>
      <c r="E948" s="0" t="s">
        <v>808</v>
      </c>
      <c r="F948" s="160" t="n">
        <f aca="false">'COG-M'!P801</f>
        <v>0</v>
      </c>
    </row>
    <row r="949" customFormat="false" ht="15" hidden="false" customHeight="false" outlineLevel="0" collapsed="false">
      <c r="A949" s="0" t="n">
        <v>339214</v>
      </c>
      <c r="B949" s="126" t="s">
        <v>1062</v>
      </c>
      <c r="C949" s="0" t="n">
        <v>392</v>
      </c>
      <c r="D949" s="159" t="n">
        <v>14</v>
      </c>
      <c r="F949" s="160" t="n">
        <f aca="false">'COG-M'!P802</f>
        <v>0</v>
      </c>
    </row>
    <row r="950" customFormat="false" ht="15" hidden="false" customHeight="false" outlineLevel="0" collapsed="false">
      <c r="A950" s="0" t="n">
        <v>339215</v>
      </c>
      <c r="B950" s="126" t="s">
        <v>1062</v>
      </c>
      <c r="C950" s="0" t="n">
        <v>392</v>
      </c>
      <c r="D950" s="159" t="n">
        <v>15</v>
      </c>
      <c r="F950" s="160" t="n">
        <f aca="false">'COG-M'!P803</f>
        <v>0</v>
      </c>
    </row>
    <row r="951" customFormat="false" ht="15" hidden="false" customHeight="false" outlineLevel="0" collapsed="false">
      <c r="A951" s="0" t="n">
        <v>339216</v>
      </c>
      <c r="B951" s="126" t="s">
        <v>1062</v>
      </c>
      <c r="C951" s="0" t="n">
        <v>392</v>
      </c>
      <c r="D951" s="159" t="n">
        <v>16</v>
      </c>
      <c r="F951" s="160" t="n">
        <f aca="false">'COG-M'!P804</f>
        <v>0</v>
      </c>
    </row>
    <row r="952" customFormat="false" ht="15" hidden="false" customHeight="false" outlineLevel="0" collapsed="false">
      <c r="A952" s="0" t="n">
        <v>339217</v>
      </c>
      <c r="B952" s="126" t="s">
        <v>1062</v>
      </c>
      <c r="C952" s="0" t="n">
        <v>392</v>
      </c>
      <c r="D952" s="159" t="n">
        <v>17</v>
      </c>
      <c r="F952" s="160" t="n">
        <f aca="false">'COG-M'!P805</f>
        <v>0</v>
      </c>
    </row>
    <row r="953" customFormat="false" ht="15" hidden="false" customHeight="false" outlineLevel="0" collapsed="false">
      <c r="A953" s="0" t="n">
        <v>339311</v>
      </c>
      <c r="B953" s="126" t="s">
        <v>1062</v>
      </c>
      <c r="C953" s="0" t="n">
        <v>393</v>
      </c>
      <c r="D953" s="159" t="n">
        <v>11</v>
      </c>
      <c r="E953" s="0" t="s">
        <v>809</v>
      </c>
      <c r="F953" s="160" t="n">
        <f aca="false">'COG-M'!P806</f>
        <v>0</v>
      </c>
    </row>
    <row r="954" customFormat="false" ht="15" hidden="false" customHeight="false" outlineLevel="0" collapsed="false">
      <c r="A954" s="0" t="n">
        <v>339314</v>
      </c>
      <c r="B954" s="126" t="s">
        <v>1062</v>
      </c>
      <c r="C954" s="0" t="n">
        <v>393</v>
      </c>
      <c r="D954" s="159" t="n">
        <v>14</v>
      </c>
      <c r="F954" s="160" t="n">
        <f aca="false">'COG-M'!P807</f>
        <v>0</v>
      </c>
    </row>
    <row r="955" customFormat="false" ht="15" hidden="false" customHeight="false" outlineLevel="0" collapsed="false">
      <c r="A955" s="0" t="n">
        <v>339315</v>
      </c>
      <c r="B955" s="126" t="s">
        <v>1062</v>
      </c>
      <c r="C955" s="0" t="n">
        <v>393</v>
      </c>
      <c r="D955" s="159" t="n">
        <v>15</v>
      </c>
      <c r="F955" s="160" t="n">
        <f aca="false">'COG-M'!P808</f>
        <v>0</v>
      </c>
    </row>
    <row r="956" customFormat="false" ht="15" hidden="false" customHeight="false" outlineLevel="0" collapsed="false">
      <c r="A956" s="0" t="n">
        <v>339316</v>
      </c>
      <c r="B956" s="126" t="s">
        <v>1062</v>
      </c>
      <c r="C956" s="0" t="n">
        <v>393</v>
      </c>
      <c r="D956" s="159" t="n">
        <v>16</v>
      </c>
      <c r="F956" s="160" t="n">
        <f aca="false">'COG-M'!P809</f>
        <v>0</v>
      </c>
    </row>
    <row r="957" customFormat="false" ht="15" hidden="false" customHeight="false" outlineLevel="0" collapsed="false">
      <c r="A957" s="0" t="n">
        <v>339317</v>
      </c>
      <c r="B957" s="126" t="s">
        <v>1062</v>
      </c>
      <c r="C957" s="0" t="n">
        <v>393</v>
      </c>
      <c r="D957" s="159" t="n">
        <v>17</v>
      </c>
      <c r="F957" s="160" t="n">
        <f aca="false">'COG-M'!P810</f>
        <v>0</v>
      </c>
    </row>
    <row r="958" customFormat="false" ht="15" hidden="false" customHeight="false" outlineLevel="0" collapsed="false">
      <c r="A958" s="0" t="n">
        <v>339411</v>
      </c>
      <c r="B958" s="126" t="s">
        <v>1062</v>
      </c>
      <c r="C958" s="0" t="n">
        <v>394</v>
      </c>
      <c r="D958" s="159" t="n">
        <v>11</v>
      </c>
      <c r="E958" s="0" t="s">
        <v>810</v>
      </c>
      <c r="F958" s="160" t="n">
        <f aca="false">'COG-M'!P811</f>
        <v>0</v>
      </c>
    </row>
    <row r="959" customFormat="false" ht="15" hidden="false" customHeight="false" outlineLevel="0" collapsed="false">
      <c r="A959" s="0" t="n">
        <v>339414</v>
      </c>
      <c r="B959" s="126" t="s">
        <v>1062</v>
      </c>
      <c r="C959" s="0" t="n">
        <v>394</v>
      </c>
      <c r="D959" s="159" t="n">
        <v>14</v>
      </c>
      <c r="F959" s="160" t="n">
        <f aca="false">'COG-M'!P812</f>
        <v>0</v>
      </c>
    </row>
    <row r="960" customFormat="false" ht="15" hidden="false" customHeight="false" outlineLevel="0" collapsed="false">
      <c r="A960" s="0" t="n">
        <v>339415</v>
      </c>
      <c r="B960" s="126" t="s">
        <v>1062</v>
      </c>
      <c r="C960" s="0" t="n">
        <v>394</v>
      </c>
      <c r="D960" s="159" t="n">
        <v>15</v>
      </c>
      <c r="F960" s="160" t="n">
        <f aca="false">'COG-M'!P813</f>
        <v>0</v>
      </c>
    </row>
    <row r="961" customFormat="false" ht="15" hidden="false" customHeight="false" outlineLevel="0" collapsed="false">
      <c r="A961" s="0" t="n">
        <v>339416</v>
      </c>
      <c r="B961" s="126" t="s">
        <v>1062</v>
      </c>
      <c r="C961" s="0" t="n">
        <v>394</v>
      </c>
      <c r="D961" s="159" t="n">
        <v>16</v>
      </c>
      <c r="F961" s="160" t="n">
        <f aca="false">'COG-M'!P814</f>
        <v>0</v>
      </c>
    </row>
    <row r="962" customFormat="false" ht="15" hidden="false" customHeight="false" outlineLevel="0" collapsed="false">
      <c r="A962" s="0" t="n">
        <v>339417</v>
      </c>
      <c r="B962" s="126" t="s">
        <v>1062</v>
      </c>
      <c r="C962" s="0" t="n">
        <v>394</v>
      </c>
      <c r="D962" s="159" t="n">
        <v>17</v>
      </c>
      <c r="F962" s="160" t="n">
        <f aca="false">'COG-M'!P815</f>
        <v>0</v>
      </c>
    </row>
    <row r="963" customFormat="false" ht="15" hidden="false" customHeight="false" outlineLevel="0" collapsed="false">
      <c r="A963" s="0" t="n">
        <v>339511</v>
      </c>
      <c r="B963" s="126" t="s">
        <v>1062</v>
      </c>
      <c r="C963" s="0" t="n">
        <v>395</v>
      </c>
      <c r="D963" s="159" t="n">
        <v>11</v>
      </c>
      <c r="E963" s="0" t="s">
        <v>811</v>
      </c>
      <c r="F963" s="160" t="n">
        <f aca="false">'COG-M'!P816</f>
        <v>0</v>
      </c>
    </row>
    <row r="964" customFormat="false" ht="15" hidden="false" customHeight="false" outlineLevel="0" collapsed="false">
      <c r="A964" s="0" t="n">
        <v>339514</v>
      </c>
      <c r="B964" s="126" t="s">
        <v>1062</v>
      </c>
      <c r="C964" s="0" t="n">
        <v>395</v>
      </c>
      <c r="D964" s="159" t="n">
        <v>14</v>
      </c>
      <c r="F964" s="160" t="n">
        <f aca="false">'COG-M'!P817</f>
        <v>0</v>
      </c>
    </row>
    <row r="965" customFormat="false" ht="15" hidden="false" customHeight="false" outlineLevel="0" collapsed="false">
      <c r="A965" s="0" t="n">
        <v>339515</v>
      </c>
      <c r="B965" s="126" t="s">
        <v>1062</v>
      </c>
      <c r="C965" s="0" t="n">
        <v>395</v>
      </c>
      <c r="D965" s="159" t="n">
        <v>15</v>
      </c>
      <c r="F965" s="160" t="n">
        <f aca="false">'COG-M'!P818</f>
        <v>0</v>
      </c>
    </row>
    <row r="966" customFormat="false" ht="15" hidden="false" customHeight="false" outlineLevel="0" collapsed="false">
      <c r="A966" s="0" t="n">
        <v>339516</v>
      </c>
      <c r="B966" s="126" t="s">
        <v>1062</v>
      </c>
      <c r="C966" s="0" t="n">
        <v>395</v>
      </c>
      <c r="D966" s="159" t="n">
        <v>16</v>
      </c>
      <c r="F966" s="160" t="n">
        <f aca="false">'COG-M'!P819</f>
        <v>0</v>
      </c>
    </row>
    <row r="967" customFormat="false" ht="15" hidden="false" customHeight="false" outlineLevel="0" collapsed="false">
      <c r="A967" s="0" t="n">
        <v>339517</v>
      </c>
      <c r="B967" s="126" t="s">
        <v>1062</v>
      </c>
      <c r="C967" s="0" t="n">
        <v>395</v>
      </c>
      <c r="D967" s="159" t="n">
        <v>17</v>
      </c>
      <c r="F967" s="160" t="n">
        <f aca="false">'COG-M'!P820</f>
        <v>0</v>
      </c>
    </row>
    <row r="968" customFormat="false" ht="15" hidden="false" customHeight="false" outlineLevel="0" collapsed="false">
      <c r="A968" s="0" t="n">
        <v>339611</v>
      </c>
      <c r="B968" s="126" t="s">
        <v>1062</v>
      </c>
      <c r="C968" s="0" t="n">
        <v>396</v>
      </c>
      <c r="D968" s="159" t="n">
        <v>11</v>
      </c>
      <c r="E968" s="0" t="s">
        <v>812</v>
      </c>
      <c r="F968" s="160" t="n">
        <f aca="false">'COG-M'!P821</f>
        <v>0</v>
      </c>
    </row>
    <row r="969" customFormat="false" ht="15" hidden="false" customHeight="false" outlineLevel="0" collapsed="false">
      <c r="A969" s="0" t="n">
        <v>339614</v>
      </c>
      <c r="B969" s="126" t="s">
        <v>1062</v>
      </c>
      <c r="C969" s="0" t="n">
        <v>396</v>
      </c>
      <c r="D969" s="159" t="n">
        <v>14</v>
      </c>
      <c r="F969" s="160" t="n">
        <f aca="false">'COG-M'!P822</f>
        <v>0</v>
      </c>
    </row>
    <row r="970" customFormat="false" ht="15" hidden="false" customHeight="false" outlineLevel="0" collapsed="false">
      <c r="A970" s="0" t="n">
        <v>339615</v>
      </c>
      <c r="B970" s="126" t="s">
        <v>1062</v>
      </c>
      <c r="C970" s="0" t="n">
        <v>396</v>
      </c>
      <c r="D970" s="159" t="n">
        <v>15</v>
      </c>
      <c r="F970" s="160" t="n">
        <f aca="false">'COG-M'!P823</f>
        <v>0</v>
      </c>
    </row>
    <row r="971" customFormat="false" ht="15" hidden="false" customHeight="false" outlineLevel="0" collapsed="false">
      <c r="A971" s="0" t="n">
        <v>339616</v>
      </c>
      <c r="B971" s="126" t="s">
        <v>1062</v>
      </c>
      <c r="C971" s="0" t="n">
        <v>396</v>
      </c>
      <c r="D971" s="159" t="n">
        <v>16</v>
      </c>
      <c r="F971" s="160" t="n">
        <f aca="false">'COG-M'!P824</f>
        <v>0</v>
      </c>
    </row>
    <row r="972" customFormat="false" ht="15" hidden="false" customHeight="false" outlineLevel="0" collapsed="false">
      <c r="A972" s="0" t="n">
        <v>339617</v>
      </c>
      <c r="B972" s="126" t="s">
        <v>1062</v>
      </c>
      <c r="C972" s="0" t="n">
        <v>396</v>
      </c>
      <c r="D972" s="159" t="n">
        <v>17</v>
      </c>
      <c r="F972" s="160" t="n">
        <f aca="false">'COG-M'!P825</f>
        <v>0</v>
      </c>
    </row>
    <row r="973" customFormat="false" ht="15" hidden="false" customHeight="false" outlineLevel="0" collapsed="false">
      <c r="A973" s="0" t="n">
        <v>339700</v>
      </c>
      <c r="B973" s="126" t="s">
        <v>1062</v>
      </c>
      <c r="C973" s="0" t="n">
        <v>397</v>
      </c>
      <c r="D973" s="159" t="n">
        <v>0</v>
      </c>
      <c r="E973" s="0" t="s">
        <v>813</v>
      </c>
      <c r="F973" s="160" t="n">
        <f aca="false">'COG-M'!P826</f>
        <v>0</v>
      </c>
    </row>
    <row r="974" customFormat="false" ht="15" hidden="false" customHeight="false" outlineLevel="0" collapsed="false">
      <c r="A974" s="0" t="n">
        <v>339811</v>
      </c>
      <c r="B974" s="126" t="s">
        <v>1062</v>
      </c>
      <c r="C974" s="0" t="n">
        <v>398</v>
      </c>
      <c r="D974" s="159" t="n">
        <v>11</v>
      </c>
      <c r="E974" s="0" t="s">
        <v>814</v>
      </c>
      <c r="F974" s="160" t="n">
        <f aca="false">'COG-M'!P827</f>
        <v>0</v>
      </c>
    </row>
    <row r="975" customFormat="false" ht="15" hidden="false" customHeight="false" outlineLevel="0" collapsed="false">
      <c r="A975" s="0" t="n">
        <v>339814</v>
      </c>
      <c r="B975" s="126" t="s">
        <v>1062</v>
      </c>
      <c r="C975" s="0" t="n">
        <v>398</v>
      </c>
      <c r="D975" s="159" t="n">
        <v>14</v>
      </c>
      <c r="F975" s="160" t="n">
        <f aca="false">'COG-M'!P828</f>
        <v>0</v>
      </c>
    </row>
    <row r="976" customFormat="false" ht="15" hidden="false" customHeight="false" outlineLevel="0" collapsed="false">
      <c r="A976" s="0" t="n">
        <v>339815</v>
      </c>
      <c r="B976" s="126" t="s">
        <v>1062</v>
      </c>
      <c r="C976" s="0" t="n">
        <v>398</v>
      </c>
      <c r="D976" s="159" t="n">
        <v>15</v>
      </c>
      <c r="F976" s="160" t="n">
        <f aca="false">'COG-M'!P829</f>
        <v>0</v>
      </c>
    </row>
    <row r="977" customFormat="false" ht="15" hidden="false" customHeight="false" outlineLevel="0" collapsed="false">
      <c r="A977" s="0" t="n">
        <v>339816</v>
      </c>
      <c r="B977" s="126" t="s">
        <v>1062</v>
      </c>
      <c r="C977" s="0" t="n">
        <v>398</v>
      </c>
      <c r="D977" s="159" t="n">
        <v>16</v>
      </c>
      <c r="F977" s="160" t="n">
        <f aca="false">'COG-M'!P830</f>
        <v>0</v>
      </c>
    </row>
    <row r="978" customFormat="false" ht="15" hidden="false" customHeight="false" outlineLevel="0" collapsed="false">
      <c r="A978" s="0" t="n">
        <v>339817</v>
      </c>
      <c r="B978" s="126" t="s">
        <v>1062</v>
      </c>
      <c r="C978" s="0" t="n">
        <v>398</v>
      </c>
      <c r="D978" s="159" t="n">
        <v>17</v>
      </c>
      <c r="F978" s="160" t="n">
        <f aca="false">'COG-M'!P831</f>
        <v>0</v>
      </c>
    </row>
    <row r="979" customFormat="false" ht="15" hidden="false" customHeight="false" outlineLevel="0" collapsed="false">
      <c r="A979" s="0" t="n">
        <v>339911</v>
      </c>
      <c r="B979" s="126" t="s">
        <v>1062</v>
      </c>
      <c r="C979" s="0" t="n">
        <v>399</v>
      </c>
      <c r="D979" s="159" t="n">
        <v>11</v>
      </c>
      <c r="E979" s="0" t="s">
        <v>815</v>
      </c>
      <c r="F979" s="160" t="n">
        <f aca="false">'COG-M'!P832</f>
        <v>0</v>
      </c>
    </row>
    <row r="980" customFormat="false" ht="15" hidden="false" customHeight="false" outlineLevel="0" collapsed="false">
      <c r="A980" s="0" t="n">
        <v>339914</v>
      </c>
      <c r="B980" s="126" t="s">
        <v>1062</v>
      </c>
      <c r="C980" s="0" t="n">
        <v>399</v>
      </c>
      <c r="D980" s="159" t="n">
        <v>14</v>
      </c>
      <c r="F980" s="160" t="n">
        <f aca="false">'COG-M'!P833</f>
        <v>0</v>
      </c>
    </row>
    <row r="981" customFormat="false" ht="15" hidden="false" customHeight="false" outlineLevel="0" collapsed="false">
      <c r="A981" s="0" t="n">
        <v>339915</v>
      </c>
      <c r="B981" s="126" t="s">
        <v>1062</v>
      </c>
      <c r="C981" s="0" t="n">
        <v>399</v>
      </c>
      <c r="D981" s="159" t="n">
        <v>15</v>
      </c>
      <c r="F981" s="160" t="n">
        <f aca="false">'COG-M'!P834</f>
        <v>0</v>
      </c>
    </row>
    <row r="982" customFormat="false" ht="15" hidden="false" customHeight="false" outlineLevel="0" collapsed="false">
      <c r="A982" s="0" t="n">
        <v>339916</v>
      </c>
      <c r="B982" s="126" t="s">
        <v>1062</v>
      </c>
      <c r="C982" s="0" t="n">
        <v>399</v>
      </c>
      <c r="D982" s="159" t="n">
        <v>16</v>
      </c>
      <c r="F982" s="160" t="n">
        <f aca="false">'COG-M'!P835</f>
        <v>0</v>
      </c>
    </row>
    <row r="983" customFormat="false" ht="15" hidden="false" customHeight="false" outlineLevel="0" collapsed="false">
      <c r="A983" s="0" t="n">
        <v>339917</v>
      </c>
      <c r="B983" s="126" t="s">
        <v>1062</v>
      </c>
      <c r="C983" s="0" t="n">
        <v>399</v>
      </c>
      <c r="D983" s="159" t="n">
        <v>17</v>
      </c>
      <c r="F983" s="160" t="n">
        <f aca="false">'COG-M'!P836</f>
        <v>0</v>
      </c>
    </row>
    <row r="984" customFormat="false" ht="15" hidden="false" customHeight="false" outlineLevel="0" collapsed="false">
      <c r="A984" s="0" t="n">
        <v>400000</v>
      </c>
      <c r="B984" s="126" t="s">
        <v>1062</v>
      </c>
      <c r="C984" s="0" t="n">
        <v>4000</v>
      </c>
      <c r="D984" s="159" t="n">
        <v>0</v>
      </c>
      <c r="E984" s="0" t="s">
        <v>816</v>
      </c>
      <c r="F984" s="160" t="n">
        <f aca="false">'COG-M'!P837</f>
        <v>480000</v>
      </c>
    </row>
    <row r="985" customFormat="false" ht="15" hidden="false" customHeight="false" outlineLevel="0" collapsed="false">
      <c r="A985" s="0" t="n">
        <v>410000</v>
      </c>
      <c r="B985" s="126" t="s">
        <v>1062</v>
      </c>
      <c r="C985" s="0" t="n">
        <v>4100</v>
      </c>
      <c r="D985" s="159" t="n">
        <v>0</v>
      </c>
      <c r="E985" s="0" t="s">
        <v>817</v>
      </c>
      <c r="F985" s="160" t="n">
        <f aca="false">'COG-M'!P838</f>
        <v>0</v>
      </c>
    </row>
    <row r="986" customFormat="false" ht="15" hidden="false" customHeight="false" outlineLevel="0" collapsed="false">
      <c r="A986" s="0" t="n">
        <v>441100</v>
      </c>
      <c r="B986" s="126" t="s">
        <v>1062</v>
      </c>
      <c r="C986" s="0" t="n">
        <v>411</v>
      </c>
      <c r="D986" s="159" t="n">
        <v>0</v>
      </c>
      <c r="E986" s="0" t="s">
        <v>818</v>
      </c>
      <c r="F986" s="160" t="n">
        <f aca="false">'COG-M'!P839</f>
        <v>0</v>
      </c>
    </row>
    <row r="987" customFormat="false" ht="15" hidden="false" customHeight="false" outlineLevel="0" collapsed="false">
      <c r="A987" s="0" t="n">
        <v>441200</v>
      </c>
      <c r="B987" s="126" t="s">
        <v>1062</v>
      </c>
      <c r="C987" s="0" t="n">
        <v>412</v>
      </c>
      <c r="D987" s="159" t="n">
        <v>0</v>
      </c>
      <c r="E987" s="0" t="s">
        <v>819</v>
      </c>
      <c r="F987" s="160" t="n">
        <f aca="false">'COG-M'!P840</f>
        <v>0</v>
      </c>
    </row>
    <row r="988" customFormat="false" ht="15" hidden="false" customHeight="false" outlineLevel="0" collapsed="false">
      <c r="A988" s="0" t="n">
        <v>441300</v>
      </c>
      <c r="B988" s="126" t="s">
        <v>1062</v>
      </c>
      <c r="C988" s="0" t="n">
        <v>413</v>
      </c>
      <c r="D988" s="159" t="n">
        <v>0</v>
      </c>
      <c r="E988" s="0" t="s">
        <v>820</v>
      </c>
      <c r="F988" s="160" t="n">
        <f aca="false">'COG-M'!P841</f>
        <v>0</v>
      </c>
    </row>
    <row r="989" customFormat="false" ht="15" hidden="false" customHeight="false" outlineLevel="0" collapsed="false">
      <c r="A989" s="0" t="n">
        <v>441400</v>
      </c>
      <c r="B989" s="126" t="s">
        <v>1062</v>
      </c>
      <c r="C989" s="0" t="n">
        <v>414</v>
      </c>
      <c r="D989" s="159" t="n">
        <v>0</v>
      </c>
      <c r="E989" s="0" t="s">
        <v>821</v>
      </c>
      <c r="F989" s="160" t="n">
        <f aca="false">'COG-M'!P842</f>
        <v>0</v>
      </c>
    </row>
    <row r="990" customFormat="false" ht="15" hidden="false" customHeight="false" outlineLevel="0" collapsed="false">
      <c r="A990" s="0" t="n">
        <v>441511</v>
      </c>
      <c r="B990" s="126" t="s">
        <v>1062</v>
      </c>
      <c r="C990" s="0" t="n">
        <v>415</v>
      </c>
      <c r="D990" s="159" t="n">
        <v>11</v>
      </c>
      <c r="E990" s="0" t="s">
        <v>822</v>
      </c>
      <c r="F990" s="160" t="n">
        <f aca="false">'COG-M'!P843</f>
        <v>0</v>
      </c>
    </row>
    <row r="991" customFormat="false" ht="15" hidden="false" customHeight="false" outlineLevel="0" collapsed="false">
      <c r="A991" s="0" t="n">
        <v>441514</v>
      </c>
      <c r="B991" s="126" t="s">
        <v>1062</v>
      </c>
      <c r="C991" s="0" t="n">
        <v>415</v>
      </c>
      <c r="D991" s="159" t="n">
        <v>14</v>
      </c>
      <c r="F991" s="160" t="n">
        <f aca="false">'COG-M'!P844</f>
        <v>0</v>
      </c>
    </row>
    <row r="992" customFormat="false" ht="15" hidden="false" customHeight="false" outlineLevel="0" collapsed="false">
      <c r="A992" s="0" t="n">
        <v>441515</v>
      </c>
      <c r="B992" s="126" t="s">
        <v>1062</v>
      </c>
      <c r="C992" s="0" t="n">
        <v>415</v>
      </c>
      <c r="D992" s="159" t="n">
        <v>15</v>
      </c>
      <c r="F992" s="160" t="n">
        <f aca="false">'COG-M'!P845</f>
        <v>0</v>
      </c>
    </row>
    <row r="993" customFormat="false" ht="15" hidden="false" customHeight="false" outlineLevel="0" collapsed="false">
      <c r="A993" s="0" t="n">
        <v>441516</v>
      </c>
      <c r="B993" s="126" t="s">
        <v>1062</v>
      </c>
      <c r="C993" s="0" t="n">
        <v>415</v>
      </c>
      <c r="D993" s="159" t="n">
        <v>16</v>
      </c>
      <c r="F993" s="160" t="n">
        <f aca="false">'COG-M'!P846</f>
        <v>0</v>
      </c>
    </row>
    <row r="994" customFormat="false" ht="15" hidden="false" customHeight="false" outlineLevel="0" collapsed="false">
      <c r="A994" s="0" t="n">
        <v>441517</v>
      </c>
      <c r="B994" s="126" t="s">
        <v>1062</v>
      </c>
      <c r="C994" s="0" t="n">
        <v>415</v>
      </c>
      <c r="D994" s="159" t="n">
        <v>17</v>
      </c>
      <c r="F994" s="160" t="n">
        <f aca="false">'COG-M'!P847</f>
        <v>0</v>
      </c>
    </row>
    <row r="995" customFormat="false" ht="15" hidden="false" customHeight="false" outlineLevel="0" collapsed="false">
      <c r="A995" s="0" t="n">
        <v>441600</v>
      </c>
      <c r="B995" s="126" t="s">
        <v>1062</v>
      </c>
      <c r="C995" s="0" t="n">
        <v>416</v>
      </c>
      <c r="D995" s="159" t="n">
        <v>0</v>
      </c>
      <c r="E995" s="0" t="s">
        <v>823</v>
      </c>
      <c r="F995" s="160" t="n">
        <f aca="false">'COG-M'!P848</f>
        <v>0</v>
      </c>
    </row>
    <row r="996" customFormat="false" ht="15" hidden="false" customHeight="false" outlineLevel="0" collapsed="false">
      <c r="A996" s="0" t="n">
        <v>441711</v>
      </c>
      <c r="B996" s="126" t="s">
        <v>1062</v>
      </c>
      <c r="C996" s="0" t="n">
        <v>417</v>
      </c>
      <c r="D996" s="159" t="n">
        <v>11</v>
      </c>
      <c r="E996" s="0" t="s">
        <v>824</v>
      </c>
      <c r="F996" s="160" t="n">
        <f aca="false">'COG-M'!P849</f>
        <v>0</v>
      </c>
    </row>
    <row r="997" customFormat="false" ht="15" hidden="false" customHeight="false" outlineLevel="0" collapsed="false">
      <c r="A997" s="0" t="n">
        <v>441714</v>
      </c>
      <c r="B997" s="126" t="s">
        <v>1062</v>
      </c>
      <c r="C997" s="0" t="n">
        <v>417</v>
      </c>
      <c r="D997" s="159" t="n">
        <v>14</v>
      </c>
      <c r="F997" s="160" t="n">
        <f aca="false">'COG-M'!P850</f>
        <v>0</v>
      </c>
    </row>
    <row r="998" customFormat="false" ht="15" hidden="false" customHeight="false" outlineLevel="0" collapsed="false">
      <c r="A998" s="0" t="n">
        <v>441715</v>
      </c>
      <c r="B998" s="126" t="s">
        <v>1062</v>
      </c>
      <c r="C998" s="0" t="n">
        <v>417</v>
      </c>
      <c r="D998" s="159" t="n">
        <v>15</v>
      </c>
      <c r="F998" s="160" t="n">
        <f aca="false">'COG-M'!P851</f>
        <v>0</v>
      </c>
    </row>
    <row r="999" customFormat="false" ht="15" hidden="false" customHeight="false" outlineLevel="0" collapsed="false">
      <c r="A999" s="0" t="n">
        <v>441716</v>
      </c>
      <c r="B999" s="126" t="s">
        <v>1062</v>
      </c>
      <c r="C999" s="0" t="n">
        <v>417</v>
      </c>
      <c r="D999" s="159" t="n">
        <v>16</v>
      </c>
      <c r="F999" s="160" t="n">
        <f aca="false">'COG-M'!P852</f>
        <v>0</v>
      </c>
    </row>
    <row r="1000" customFormat="false" ht="15" hidden="false" customHeight="false" outlineLevel="0" collapsed="false">
      <c r="A1000" s="0" t="n">
        <v>441717</v>
      </c>
      <c r="B1000" s="126" t="s">
        <v>1062</v>
      </c>
      <c r="C1000" s="0" t="n">
        <v>417</v>
      </c>
      <c r="D1000" s="159" t="n">
        <v>17</v>
      </c>
      <c r="F1000" s="160" t="n">
        <f aca="false">'COG-M'!P853</f>
        <v>0</v>
      </c>
    </row>
    <row r="1001" customFormat="false" ht="15" hidden="false" customHeight="false" outlineLevel="0" collapsed="false">
      <c r="A1001" s="0" t="n">
        <v>441800</v>
      </c>
      <c r="B1001" s="126" t="s">
        <v>1062</v>
      </c>
      <c r="C1001" s="0" t="n">
        <v>418</v>
      </c>
      <c r="D1001" s="159" t="n">
        <v>0</v>
      </c>
      <c r="E1001" s="0" t="s">
        <v>825</v>
      </c>
      <c r="F1001" s="160" t="n">
        <f aca="false">'COG-M'!P854</f>
        <v>0</v>
      </c>
    </row>
    <row r="1002" customFormat="false" ht="15" hidden="false" customHeight="false" outlineLevel="0" collapsed="false">
      <c r="A1002" s="0" t="n">
        <v>441900</v>
      </c>
      <c r="B1002" s="126" t="s">
        <v>1062</v>
      </c>
      <c r="C1002" s="0" t="n">
        <v>419</v>
      </c>
      <c r="D1002" s="159" t="n">
        <v>0</v>
      </c>
      <c r="E1002" s="0" t="s">
        <v>826</v>
      </c>
      <c r="F1002" s="160" t="n">
        <f aca="false">'COG-M'!P855</f>
        <v>0</v>
      </c>
    </row>
    <row r="1003" customFormat="false" ht="15" hidden="false" customHeight="false" outlineLevel="0" collapsed="false">
      <c r="A1003" s="0" t="n">
        <v>420000</v>
      </c>
      <c r="B1003" s="126" t="s">
        <v>1062</v>
      </c>
      <c r="C1003" s="0" t="n">
        <v>4200</v>
      </c>
      <c r="D1003" s="159" t="n">
        <v>0</v>
      </c>
      <c r="E1003" s="0" t="s">
        <v>827</v>
      </c>
      <c r="F1003" s="160" t="n">
        <f aca="false">'COG-M'!P856</f>
        <v>0</v>
      </c>
    </row>
    <row r="1004" customFormat="false" ht="15" hidden="false" customHeight="false" outlineLevel="0" collapsed="false">
      <c r="A1004" s="0" t="n">
        <v>442111</v>
      </c>
      <c r="B1004" s="126" t="s">
        <v>1062</v>
      </c>
      <c r="C1004" s="0" t="n">
        <v>421</v>
      </c>
      <c r="D1004" s="159" t="n">
        <v>11</v>
      </c>
      <c r="E1004" s="0" t="s">
        <v>828</v>
      </c>
      <c r="F1004" s="160" t="n">
        <f aca="false">'COG-M'!P857</f>
        <v>0</v>
      </c>
    </row>
    <row r="1005" customFormat="false" ht="15" hidden="false" customHeight="false" outlineLevel="0" collapsed="false">
      <c r="A1005" s="0" t="n">
        <v>442114</v>
      </c>
      <c r="B1005" s="126" t="s">
        <v>1062</v>
      </c>
      <c r="C1005" s="0" t="n">
        <v>421</v>
      </c>
      <c r="D1005" s="159" t="n">
        <v>14</v>
      </c>
      <c r="F1005" s="160" t="n">
        <f aca="false">'COG-M'!P858</f>
        <v>0</v>
      </c>
    </row>
    <row r="1006" customFormat="false" ht="15" hidden="false" customHeight="false" outlineLevel="0" collapsed="false">
      <c r="A1006" s="0" t="n">
        <v>442115</v>
      </c>
      <c r="B1006" s="126" t="s">
        <v>1062</v>
      </c>
      <c r="C1006" s="0" t="n">
        <v>421</v>
      </c>
      <c r="D1006" s="159" t="n">
        <v>15</v>
      </c>
      <c r="F1006" s="160" t="n">
        <f aca="false">'COG-M'!P859</f>
        <v>0</v>
      </c>
    </row>
    <row r="1007" customFormat="false" ht="15" hidden="false" customHeight="false" outlineLevel="0" collapsed="false">
      <c r="A1007" s="0" t="n">
        <v>442116</v>
      </c>
      <c r="B1007" s="126" t="s">
        <v>1062</v>
      </c>
      <c r="C1007" s="0" t="n">
        <v>421</v>
      </c>
      <c r="D1007" s="159" t="n">
        <v>16</v>
      </c>
      <c r="F1007" s="160" t="n">
        <f aca="false">'COG-M'!P860</f>
        <v>0</v>
      </c>
    </row>
    <row r="1008" customFormat="false" ht="15" hidden="false" customHeight="false" outlineLevel="0" collapsed="false">
      <c r="A1008" s="0" t="n">
        <v>442117</v>
      </c>
      <c r="B1008" s="126" t="s">
        <v>1062</v>
      </c>
      <c r="C1008" s="0" t="n">
        <v>421</v>
      </c>
      <c r="D1008" s="159" t="n">
        <v>17</v>
      </c>
      <c r="F1008" s="160" t="n">
        <f aca="false">'COG-M'!P861</f>
        <v>0</v>
      </c>
    </row>
    <row r="1009" customFormat="false" ht="15" hidden="false" customHeight="false" outlineLevel="0" collapsed="false">
      <c r="A1009" s="0" t="n">
        <v>442200</v>
      </c>
      <c r="B1009" s="126" t="s">
        <v>1062</v>
      </c>
      <c r="C1009" s="0" t="n">
        <v>422</v>
      </c>
      <c r="D1009" s="159" t="n">
        <v>0</v>
      </c>
      <c r="E1009" s="0" t="s">
        <v>829</v>
      </c>
      <c r="F1009" s="160" t="n">
        <f aca="false">'COG-M'!P862</f>
        <v>0</v>
      </c>
    </row>
    <row r="1010" customFormat="false" ht="15" hidden="false" customHeight="false" outlineLevel="0" collapsed="false">
      <c r="A1010" s="0" t="n">
        <v>442300</v>
      </c>
      <c r="B1010" s="126" t="s">
        <v>1062</v>
      </c>
      <c r="C1010" s="0" t="n">
        <v>423</v>
      </c>
      <c r="D1010" s="159" t="n">
        <v>0</v>
      </c>
      <c r="E1010" s="0" t="s">
        <v>830</v>
      </c>
      <c r="F1010" s="160" t="n">
        <f aca="false">'COG-M'!P863</f>
        <v>0</v>
      </c>
    </row>
    <row r="1011" customFormat="false" ht="15" hidden="false" customHeight="false" outlineLevel="0" collapsed="false">
      <c r="A1011" s="0" t="n">
        <v>442400</v>
      </c>
      <c r="B1011" s="126" t="s">
        <v>1062</v>
      </c>
      <c r="C1011" s="0" t="n">
        <v>424</v>
      </c>
      <c r="D1011" s="159" t="n">
        <v>0</v>
      </c>
      <c r="E1011" s="0" t="s">
        <v>831</v>
      </c>
      <c r="F1011" s="160" t="n">
        <f aca="false">'COG-M'!P864</f>
        <v>0</v>
      </c>
    </row>
    <row r="1012" customFormat="false" ht="15" hidden="false" customHeight="false" outlineLevel="0" collapsed="false">
      <c r="A1012" s="0" t="n">
        <v>442500</v>
      </c>
      <c r="B1012" s="126" t="s">
        <v>1062</v>
      </c>
      <c r="C1012" s="0" t="n">
        <v>425</v>
      </c>
      <c r="D1012" s="159" t="n">
        <v>0</v>
      </c>
      <c r="E1012" s="0" t="s">
        <v>832</v>
      </c>
      <c r="F1012" s="160" t="n">
        <f aca="false">'COG-M'!P865</f>
        <v>0</v>
      </c>
    </row>
    <row r="1013" customFormat="false" ht="15" hidden="false" customHeight="false" outlineLevel="0" collapsed="false">
      <c r="A1013" s="0" t="n">
        <v>430000</v>
      </c>
      <c r="B1013" s="126" t="s">
        <v>1062</v>
      </c>
      <c r="C1013" s="0" t="n">
        <v>4300</v>
      </c>
      <c r="D1013" s="159" t="n">
        <v>0</v>
      </c>
      <c r="E1013" s="0" t="s">
        <v>833</v>
      </c>
      <c r="F1013" s="160" t="n">
        <f aca="false">'COG-M'!P866</f>
        <v>0</v>
      </c>
    </row>
    <row r="1014" customFormat="false" ht="15" hidden="false" customHeight="false" outlineLevel="0" collapsed="false">
      <c r="A1014" s="0" t="n">
        <v>443111</v>
      </c>
      <c r="B1014" s="126" t="s">
        <v>1062</v>
      </c>
      <c r="C1014" s="0" t="n">
        <v>431</v>
      </c>
      <c r="D1014" s="159" t="n">
        <v>11</v>
      </c>
      <c r="E1014" s="0" t="s">
        <v>834</v>
      </c>
      <c r="F1014" s="160" t="n">
        <f aca="false">'COG-M'!P867</f>
        <v>0</v>
      </c>
    </row>
    <row r="1015" customFormat="false" ht="15" hidden="false" customHeight="false" outlineLevel="0" collapsed="false">
      <c r="A1015" s="0" t="n">
        <v>443114</v>
      </c>
      <c r="B1015" s="126" t="s">
        <v>1062</v>
      </c>
      <c r="C1015" s="0" t="n">
        <v>431</v>
      </c>
      <c r="D1015" s="159" t="n">
        <v>14</v>
      </c>
      <c r="F1015" s="160" t="n">
        <f aca="false">'COG-M'!P868</f>
        <v>0</v>
      </c>
    </row>
    <row r="1016" customFormat="false" ht="15" hidden="false" customHeight="false" outlineLevel="0" collapsed="false">
      <c r="A1016" s="0" t="n">
        <v>443115</v>
      </c>
      <c r="B1016" s="126" t="s">
        <v>1062</v>
      </c>
      <c r="C1016" s="0" t="n">
        <v>431</v>
      </c>
      <c r="D1016" s="159" t="n">
        <v>15</v>
      </c>
      <c r="F1016" s="160" t="n">
        <f aca="false">'COG-M'!P869</f>
        <v>0</v>
      </c>
    </row>
    <row r="1017" customFormat="false" ht="15" hidden="false" customHeight="false" outlineLevel="0" collapsed="false">
      <c r="A1017" s="0" t="n">
        <v>443116</v>
      </c>
      <c r="B1017" s="126" t="s">
        <v>1062</v>
      </c>
      <c r="C1017" s="0" t="n">
        <v>431</v>
      </c>
      <c r="D1017" s="159" t="n">
        <v>16</v>
      </c>
      <c r="F1017" s="160" t="n">
        <f aca="false">'COG-M'!P870</f>
        <v>0</v>
      </c>
    </row>
    <row r="1018" customFormat="false" ht="15" hidden="false" customHeight="false" outlineLevel="0" collapsed="false">
      <c r="A1018" s="0" t="n">
        <v>443117</v>
      </c>
      <c r="B1018" s="126" t="s">
        <v>1062</v>
      </c>
      <c r="C1018" s="0" t="n">
        <v>431</v>
      </c>
      <c r="D1018" s="159" t="n">
        <v>17</v>
      </c>
      <c r="F1018" s="160" t="n">
        <f aca="false">'COG-M'!P871</f>
        <v>0</v>
      </c>
    </row>
    <row r="1019" customFormat="false" ht="15" hidden="false" customHeight="false" outlineLevel="0" collapsed="false">
      <c r="A1019" s="0" t="n">
        <v>443125</v>
      </c>
      <c r="B1019" s="126" t="s">
        <v>1062</v>
      </c>
      <c r="C1019" s="0" t="n">
        <v>431</v>
      </c>
      <c r="D1019" s="159" t="n">
        <v>25</v>
      </c>
      <c r="F1019" s="160" t="n">
        <f aca="false">'COG-M'!P872</f>
        <v>0</v>
      </c>
    </row>
    <row r="1020" customFormat="false" ht="15" hidden="false" customHeight="false" outlineLevel="0" collapsed="false">
      <c r="A1020" s="0" t="n">
        <v>443126</v>
      </c>
      <c r="B1020" s="126" t="s">
        <v>1062</v>
      </c>
      <c r="C1020" s="0" t="n">
        <v>431</v>
      </c>
      <c r="D1020" s="159" t="n">
        <v>26</v>
      </c>
      <c r="F1020" s="160" t="n">
        <f aca="false">'COG-M'!P873</f>
        <v>0</v>
      </c>
    </row>
    <row r="1021" customFormat="false" ht="15" hidden="false" customHeight="false" outlineLevel="0" collapsed="false">
      <c r="A1021" s="0" t="n">
        <v>443127</v>
      </c>
      <c r="B1021" s="126" t="s">
        <v>1062</v>
      </c>
      <c r="C1021" s="0" t="n">
        <v>431</v>
      </c>
      <c r="D1021" s="159" t="n">
        <v>27</v>
      </c>
      <c r="F1021" s="160" t="n">
        <f aca="false">'COG-M'!P874</f>
        <v>0</v>
      </c>
    </row>
    <row r="1022" customFormat="false" ht="15" hidden="false" customHeight="false" outlineLevel="0" collapsed="false">
      <c r="A1022" s="0" t="n">
        <v>443211</v>
      </c>
      <c r="B1022" s="126" t="s">
        <v>1062</v>
      </c>
      <c r="C1022" s="0" t="n">
        <v>432</v>
      </c>
      <c r="D1022" s="159" t="n">
        <v>11</v>
      </c>
      <c r="E1022" s="0" t="s">
        <v>835</v>
      </c>
      <c r="F1022" s="160" t="n">
        <f aca="false">'COG-M'!P875</f>
        <v>0</v>
      </c>
    </row>
    <row r="1023" customFormat="false" ht="15" hidden="false" customHeight="false" outlineLevel="0" collapsed="false">
      <c r="A1023" s="0" t="n">
        <v>443214</v>
      </c>
      <c r="B1023" s="126" t="s">
        <v>1062</v>
      </c>
      <c r="C1023" s="0" t="n">
        <v>432</v>
      </c>
      <c r="D1023" s="159" t="n">
        <v>14</v>
      </c>
      <c r="F1023" s="160" t="n">
        <f aca="false">'COG-M'!P876</f>
        <v>0</v>
      </c>
    </row>
    <row r="1024" customFormat="false" ht="15" hidden="false" customHeight="false" outlineLevel="0" collapsed="false">
      <c r="A1024" s="0" t="n">
        <v>443215</v>
      </c>
      <c r="B1024" s="126" t="s">
        <v>1062</v>
      </c>
      <c r="C1024" s="0" t="n">
        <v>432</v>
      </c>
      <c r="D1024" s="159" t="n">
        <v>15</v>
      </c>
      <c r="F1024" s="160" t="n">
        <f aca="false">'COG-M'!P877</f>
        <v>0</v>
      </c>
    </row>
    <row r="1025" customFormat="false" ht="15" hidden="false" customHeight="false" outlineLevel="0" collapsed="false">
      <c r="A1025" s="0" t="n">
        <v>443216</v>
      </c>
      <c r="B1025" s="126" t="s">
        <v>1062</v>
      </c>
      <c r="C1025" s="0" t="n">
        <v>432</v>
      </c>
      <c r="D1025" s="159" t="n">
        <v>16</v>
      </c>
      <c r="F1025" s="160" t="n">
        <f aca="false">'COG-M'!P878</f>
        <v>0</v>
      </c>
    </row>
    <row r="1026" customFormat="false" ht="15" hidden="false" customHeight="false" outlineLevel="0" collapsed="false">
      <c r="A1026" s="0" t="n">
        <v>443217</v>
      </c>
      <c r="B1026" s="126" t="s">
        <v>1062</v>
      </c>
      <c r="C1026" s="0" t="n">
        <v>432</v>
      </c>
      <c r="D1026" s="159" t="n">
        <v>17</v>
      </c>
      <c r="F1026" s="160" t="n">
        <f aca="false">'COG-M'!P879</f>
        <v>0</v>
      </c>
    </row>
    <row r="1027" customFormat="false" ht="15" hidden="false" customHeight="false" outlineLevel="0" collapsed="false">
      <c r="A1027" s="0" t="n">
        <v>443225</v>
      </c>
      <c r="B1027" s="126" t="s">
        <v>1062</v>
      </c>
      <c r="C1027" s="0" t="n">
        <v>432</v>
      </c>
      <c r="D1027" s="159" t="n">
        <v>25</v>
      </c>
      <c r="F1027" s="160" t="n">
        <f aca="false">'COG-M'!P880</f>
        <v>0</v>
      </c>
    </row>
    <row r="1028" customFormat="false" ht="15" hidden="false" customHeight="false" outlineLevel="0" collapsed="false">
      <c r="A1028" s="0" t="n">
        <v>443226</v>
      </c>
      <c r="B1028" s="126" t="s">
        <v>1062</v>
      </c>
      <c r="C1028" s="0" t="n">
        <v>432</v>
      </c>
      <c r="D1028" s="159" t="n">
        <v>26</v>
      </c>
      <c r="F1028" s="160" t="n">
        <f aca="false">'COG-M'!P881</f>
        <v>0</v>
      </c>
    </row>
    <row r="1029" customFormat="false" ht="15" hidden="false" customHeight="false" outlineLevel="0" collapsed="false">
      <c r="A1029" s="0" t="n">
        <v>443227</v>
      </c>
      <c r="B1029" s="126" t="s">
        <v>1062</v>
      </c>
      <c r="C1029" s="0" t="n">
        <v>432</v>
      </c>
      <c r="D1029" s="159" t="n">
        <v>27</v>
      </c>
      <c r="F1029" s="160" t="n">
        <f aca="false">'COG-M'!P882</f>
        <v>0</v>
      </c>
    </row>
    <row r="1030" customFormat="false" ht="15" hidden="false" customHeight="false" outlineLevel="0" collapsed="false">
      <c r="A1030" s="0" t="n">
        <v>443311</v>
      </c>
      <c r="B1030" s="126" t="s">
        <v>1062</v>
      </c>
      <c r="C1030" s="0" t="n">
        <v>433</v>
      </c>
      <c r="D1030" s="159" t="n">
        <v>11</v>
      </c>
      <c r="E1030" s="0" t="s">
        <v>836</v>
      </c>
      <c r="F1030" s="160" t="n">
        <f aca="false">'COG-M'!P883</f>
        <v>0</v>
      </c>
    </row>
    <row r="1031" customFormat="false" ht="15" hidden="false" customHeight="false" outlineLevel="0" collapsed="false">
      <c r="A1031" s="0" t="n">
        <v>443314</v>
      </c>
      <c r="B1031" s="126" t="s">
        <v>1062</v>
      </c>
      <c r="C1031" s="0" t="n">
        <v>433</v>
      </c>
      <c r="D1031" s="159" t="n">
        <v>14</v>
      </c>
      <c r="F1031" s="160" t="n">
        <f aca="false">'COG-M'!P884</f>
        <v>0</v>
      </c>
    </row>
    <row r="1032" customFormat="false" ht="15" hidden="false" customHeight="false" outlineLevel="0" collapsed="false">
      <c r="A1032" s="0" t="n">
        <v>443315</v>
      </c>
      <c r="B1032" s="126" t="s">
        <v>1062</v>
      </c>
      <c r="C1032" s="0" t="n">
        <v>433</v>
      </c>
      <c r="D1032" s="159" t="n">
        <v>15</v>
      </c>
      <c r="F1032" s="160" t="n">
        <f aca="false">'COG-M'!P885</f>
        <v>0</v>
      </c>
    </row>
    <row r="1033" customFormat="false" ht="15" hidden="false" customHeight="false" outlineLevel="0" collapsed="false">
      <c r="A1033" s="0" t="n">
        <v>443316</v>
      </c>
      <c r="B1033" s="126" t="s">
        <v>1062</v>
      </c>
      <c r="C1033" s="0" t="n">
        <v>433</v>
      </c>
      <c r="D1033" s="159" t="n">
        <v>16</v>
      </c>
      <c r="F1033" s="160" t="n">
        <f aca="false">'COG-M'!P886</f>
        <v>0</v>
      </c>
    </row>
    <row r="1034" customFormat="false" ht="15" hidden="false" customHeight="false" outlineLevel="0" collapsed="false">
      <c r="A1034" s="0" t="n">
        <v>443317</v>
      </c>
      <c r="B1034" s="126" t="s">
        <v>1062</v>
      </c>
      <c r="C1034" s="0" t="n">
        <v>433</v>
      </c>
      <c r="D1034" s="159" t="n">
        <v>17</v>
      </c>
      <c r="F1034" s="160" t="n">
        <f aca="false">'COG-M'!P887</f>
        <v>0</v>
      </c>
    </row>
    <row r="1035" customFormat="false" ht="15" hidden="false" customHeight="false" outlineLevel="0" collapsed="false">
      <c r="A1035" s="0" t="n">
        <v>443325</v>
      </c>
      <c r="B1035" s="126" t="s">
        <v>1062</v>
      </c>
      <c r="C1035" s="0" t="n">
        <v>433</v>
      </c>
      <c r="D1035" s="159" t="n">
        <v>25</v>
      </c>
      <c r="F1035" s="160" t="n">
        <f aca="false">'COG-M'!P888</f>
        <v>0</v>
      </c>
    </row>
    <row r="1036" customFormat="false" ht="15" hidden="false" customHeight="false" outlineLevel="0" collapsed="false">
      <c r="A1036" s="0" t="n">
        <v>443326</v>
      </c>
      <c r="B1036" s="126" t="s">
        <v>1062</v>
      </c>
      <c r="C1036" s="0" t="n">
        <v>433</v>
      </c>
      <c r="D1036" s="159" t="n">
        <v>26</v>
      </c>
      <c r="F1036" s="160" t="n">
        <f aca="false">'COG-M'!P889</f>
        <v>0</v>
      </c>
    </row>
    <row r="1037" customFormat="false" ht="15" hidden="false" customHeight="false" outlineLevel="0" collapsed="false">
      <c r="A1037" s="0" t="n">
        <v>443327</v>
      </c>
      <c r="B1037" s="126" t="s">
        <v>1062</v>
      </c>
      <c r="C1037" s="0" t="n">
        <v>433</v>
      </c>
      <c r="D1037" s="159" t="n">
        <v>27</v>
      </c>
      <c r="F1037" s="160" t="n">
        <f aca="false">'COG-M'!P890</f>
        <v>0</v>
      </c>
    </row>
    <row r="1038" customFormat="false" ht="15" hidden="false" customHeight="false" outlineLevel="0" collapsed="false">
      <c r="A1038" s="0" t="n">
        <v>443411</v>
      </c>
      <c r="B1038" s="126" t="s">
        <v>1062</v>
      </c>
      <c r="C1038" s="0" t="n">
        <v>434</v>
      </c>
      <c r="D1038" s="159" t="n">
        <v>11</v>
      </c>
      <c r="E1038" s="0" t="s">
        <v>837</v>
      </c>
      <c r="F1038" s="160" t="n">
        <f aca="false">'COG-M'!P891</f>
        <v>0</v>
      </c>
    </row>
    <row r="1039" customFormat="false" ht="15" hidden="false" customHeight="false" outlineLevel="0" collapsed="false">
      <c r="A1039" s="0" t="n">
        <v>443414</v>
      </c>
      <c r="B1039" s="126" t="s">
        <v>1062</v>
      </c>
      <c r="C1039" s="0" t="n">
        <v>434</v>
      </c>
      <c r="D1039" s="159" t="n">
        <v>14</v>
      </c>
      <c r="F1039" s="160" t="n">
        <f aca="false">'COG-M'!P892</f>
        <v>0</v>
      </c>
    </row>
    <row r="1040" customFormat="false" ht="15" hidden="false" customHeight="false" outlineLevel="0" collapsed="false">
      <c r="A1040" s="0" t="n">
        <v>443415</v>
      </c>
      <c r="B1040" s="126" t="s">
        <v>1062</v>
      </c>
      <c r="C1040" s="0" t="n">
        <v>434</v>
      </c>
      <c r="D1040" s="159" t="n">
        <v>15</v>
      </c>
      <c r="F1040" s="160" t="n">
        <f aca="false">'COG-M'!P893</f>
        <v>0</v>
      </c>
    </row>
    <row r="1041" customFormat="false" ht="15" hidden="false" customHeight="false" outlineLevel="0" collapsed="false">
      <c r="A1041" s="0" t="n">
        <v>443416</v>
      </c>
      <c r="B1041" s="126" t="s">
        <v>1062</v>
      </c>
      <c r="C1041" s="0" t="n">
        <v>434</v>
      </c>
      <c r="D1041" s="159" t="n">
        <v>16</v>
      </c>
      <c r="F1041" s="160" t="n">
        <f aca="false">'COG-M'!P894</f>
        <v>0</v>
      </c>
    </row>
    <row r="1042" customFormat="false" ht="15" hidden="false" customHeight="false" outlineLevel="0" collapsed="false">
      <c r="A1042" s="0" t="n">
        <v>443417</v>
      </c>
      <c r="B1042" s="126" t="s">
        <v>1062</v>
      </c>
      <c r="C1042" s="0" t="n">
        <v>434</v>
      </c>
      <c r="D1042" s="159" t="n">
        <v>17</v>
      </c>
      <c r="F1042" s="160" t="n">
        <f aca="false">'COG-M'!P895</f>
        <v>0</v>
      </c>
    </row>
    <row r="1043" customFormat="false" ht="15" hidden="false" customHeight="false" outlineLevel="0" collapsed="false">
      <c r="A1043" s="0" t="n">
        <v>443425</v>
      </c>
      <c r="B1043" s="126" t="s">
        <v>1062</v>
      </c>
      <c r="C1043" s="0" t="n">
        <v>434</v>
      </c>
      <c r="D1043" s="159" t="n">
        <v>25</v>
      </c>
      <c r="F1043" s="160" t="n">
        <f aca="false">'COG-M'!P896</f>
        <v>0</v>
      </c>
    </row>
    <row r="1044" customFormat="false" ht="15" hidden="false" customHeight="false" outlineLevel="0" collapsed="false">
      <c r="A1044" s="0" t="n">
        <v>443426</v>
      </c>
      <c r="B1044" s="126" t="s">
        <v>1062</v>
      </c>
      <c r="C1044" s="0" t="n">
        <v>434</v>
      </c>
      <c r="D1044" s="159" t="n">
        <v>26</v>
      </c>
      <c r="F1044" s="160" t="n">
        <f aca="false">'COG-M'!P897</f>
        <v>0</v>
      </c>
    </row>
    <row r="1045" customFormat="false" ht="15" hidden="false" customHeight="false" outlineLevel="0" collapsed="false">
      <c r="A1045" s="0" t="n">
        <v>443427</v>
      </c>
      <c r="B1045" s="126" t="s">
        <v>1062</v>
      </c>
      <c r="C1045" s="0" t="n">
        <v>434</v>
      </c>
      <c r="D1045" s="159" t="n">
        <v>27</v>
      </c>
      <c r="F1045" s="160" t="n">
        <f aca="false">'COG-M'!P898</f>
        <v>0</v>
      </c>
    </row>
    <row r="1046" customFormat="false" ht="15" hidden="false" customHeight="false" outlineLevel="0" collapsed="false">
      <c r="A1046" s="0" t="n">
        <v>443511</v>
      </c>
      <c r="B1046" s="126" t="s">
        <v>1062</v>
      </c>
      <c r="C1046" s="0" t="n">
        <v>435</v>
      </c>
      <c r="D1046" s="159" t="n">
        <v>11</v>
      </c>
      <c r="E1046" s="0" t="s">
        <v>838</v>
      </c>
      <c r="F1046" s="160" t="n">
        <f aca="false">'COG-M'!P899</f>
        <v>0</v>
      </c>
    </row>
    <row r="1047" customFormat="false" ht="15" hidden="false" customHeight="false" outlineLevel="0" collapsed="false">
      <c r="A1047" s="0" t="n">
        <v>443514</v>
      </c>
      <c r="B1047" s="126" t="s">
        <v>1062</v>
      </c>
      <c r="C1047" s="0" t="n">
        <v>435</v>
      </c>
      <c r="D1047" s="159" t="n">
        <v>14</v>
      </c>
      <c r="F1047" s="160" t="n">
        <f aca="false">'COG-M'!P900</f>
        <v>0</v>
      </c>
    </row>
    <row r="1048" customFormat="false" ht="15" hidden="false" customHeight="false" outlineLevel="0" collapsed="false">
      <c r="A1048" s="0" t="n">
        <v>443515</v>
      </c>
      <c r="B1048" s="126" t="s">
        <v>1062</v>
      </c>
      <c r="C1048" s="0" t="n">
        <v>435</v>
      </c>
      <c r="D1048" s="159" t="n">
        <v>15</v>
      </c>
      <c r="F1048" s="160" t="n">
        <f aca="false">'COG-M'!P901</f>
        <v>0</v>
      </c>
    </row>
    <row r="1049" customFormat="false" ht="15" hidden="false" customHeight="false" outlineLevel="0" collapsed="false">
      <c r="A1049" s="0" t="n">
        <v>443516</v>
      </c>
      <c r="B1049" s="126" t="s">
        <v>1062</v>
      </c>
      <c r="C1049" s="0" t="n">
        <v>435</v>
      </c>
      <c r="D1049" s="159" t="n">
        <v>16</v>
      </c>
      <c r="F1049" s="160" t="n">
        <f aca="false">'COG-M'!P902</f>
        <v>0</v>
      </c>
    </row>
    <row r="1050" customFormat="false" ht="15" hidden="false" customHeight="false" outlineLevel="0" collapsed="false">
      <c r="A1050" s="0" t="n">
        <v>443517</v>
      </c>
      <c r="B1050" s="126" t="s">
        <v>1062</v>
      </c>
      <c r="C1050" s="0" t="n">
        <v>435</v>
      </c>
      <c r="D1050" s="159" t="n">
        <v>17</v>
      </c>
      <c r="F1050" s="160" t="n">
        <f aca="false">'COG-M'!P903</f>
        <v>0</v>
      </c>
    </row>
    <row r="1051" customFormat="false" ht="15" hidden="false" customHeight="false" outlineLevel="0" collapsed="false">
      <c r="A1051" s="0" t="n">
        <v>443525</v>
      </c>
      <c r="B1051" s="126" t="s">
        <v>1062</v>
      </c>
      <c r="C1051" s="0" t="n">
        <v>435</v>
      </c>
      <c r="D1051" s="159" t="n">
        <v>25</v>
      </c>
      <c r="F1051" s="160" t="n">
        <f aca="false">'COG-M'!P904</f>
        <v>0</v>
      </c>
    </row>
    <row r="1052" customFormat="false" ht="15" hidden="false" customHeight="false" outlineLevel="0" collapsed="false">
      <c r="A1052" s="0" t="n">
        <v>443526</v>
      </c>
      <c r="B1052" s="126" t="s">
        <v>1062</v>
      </c>
      <c r="C1052" s="0" t="n">
        <v>435</v>
      </c>
      <c r="D1052" s="159" t="n">
        <v>26</v>
      </c>
      <c r="F1052" s="160" t="n">
        <f aca="false">'COG-M'!P905</f>
        <v>0</v>
      </c>
    </row>
    <row r="1053" customFormat="false" ht="15" hidden="false" customHeight="false" outlineLevel="0" collapsed="false">
      <c r="A1053" s="0" t="n">
        <v>443527</v>
      </c>
      <c r="B1053" s="126" t="s">
        <v>1062</v>
      </c>
      <c r="C1053" s="0" t="n">
        <v>435</v>
      </c>
      <c r="D1053" s="159" t="n">
        <v>27</v>
      </c>
      <c r="F1053" s="160" t="n">
        <f aca="false">'COG-M'!P906</f>
        <v>0</v>
      </c>
    </row>
    <row r="1054" customFormat="false" ht="15" hidden="false" customHeight="false" outlineLevel="0" collapsed="false">
      <c r="A1054" s="0" t="n">
        <v>443611</v>
      </c>
      <c r="B1054" s="126" t="s">
        <v>1062</v>
      </c>
      <c r="C1054" s="0" t="n">
        <v>436</v>
      </c>
      <c r="D1054" s="159" t="n">
        <v>11</v>
      </c>
      <c r="E1054" s="0" t="s">
        <v>839</v>
      </c>
      <c r="F1054" s="160" t="n">
        <f aca="false">'COG-M'!P907</f>
        <v>0</v>
      </c>
    </row>
    <row r="1055" customFormat="false" ht="15" hidden="false" customHeight="false" outlineLevel="0" collapsed="false">
      <c r="A1055" s="0" t="n">
        <v>443614</v>
      </c>
      <c r="B1055" s="126" t="s">
        <v>1062</v>
      </c>
      <c r="C1055" s="0" t="n">
        <v>436</v>
      </c>
      <c r="D1055" s="159" t="n">
        <v>14</v>
      </c>
      <c r="F1055" s="160" t="n">
        <f aca="false">'COG-M'!P908</f>
        <v>0</v>
      </c>
    </row>
    <row r="1056" customFormat="false" ht="15" hidden="false" customHeight="false" outlineLevel="0" collapsed="false">
      <c r="A1056" s="0" t="n">
        <v>443615</v>
      </c>
      <c r="B1056" s="126" t="s">
        <v>1062</v>
      </c>
      <c r="C1056" s="0" t="n">
        <v>436</v>
      </c>
      <c r="D1056" s="159" t="n">
        <v>15</v>
      </c>
      <c r="F1056" s="160" t="n">
        <f aca="false">'COG-M'!P909</f>
        <v>0</v>
      </c>
    </row>
    <row r="1057" customFormat="false" ht="15" hidden="false" customHeight="false" outlineLevel="0" collapsed="false">
      <c r="A1057" s="0" t="n">
        <v>443616</v>
      </c>
      <c r="B1057" s="126" t="s">
        <v>1062</v>
      </c>
      <c r="C1057" s="0" t="n">
        <v>436</v>
      </c>
      <c r="D1057" s="159" t="n">
        <v>16</v>
      </c>
      <c r="F1057" s="160" t="n">
        <f aca="false">'COG-M'!P910</f>
        <v>0</v>
      </c>
    </row>
    <row r="1058" customFormat="false" ht="15" hidden="false" customHeight="false" outlineLevel="0" collapsed="false">
      <c r="A1058" s="0" t="n">
        <v>443617</v>
      </c>
      <c r="B1058" s="126" t="s">
        <v>1062</v>
      </c>
      <c r="C1058" s="0" t="n">
        <v>436</v>
      </c>
      <c r="D1058" s="159" t="n">
        <v>17</v>
      </c>
      <c r="F1058" s="160" t="n">
        <f aca="false">'COG-M'!P911</f>
        <v>0</v>
      </c>
    </row>
    <row r="1059" customFormat="false" ht="15" hidden="false" customHeight="false" outlineLevel="0" collapsed="false">
      <c r="A1059" s="0" t="n">
        <v>443625</v>
      </c>
      <c r="B1059" s="126" t="s">
        <v>1062</v>
      </c>
      <c r="C1059" s="0" t="n">
        <v>436</v>
      </c>
      <c r="D1059" s="159" t="n">
        <v>25</v>
      </c>
      <c r="F1059" s="160" t="n">
        <f aca="false">'COG-M'!P912</f>
        <v>0</v>
      </c>
    </row>
    <row r="1060" customFormat="false" ht="15" hidden="false" customHeight="false" outlineLevel="0" collapsed="false">
      <c r="A1060" s="0" t="n">
        <v>443626</v>
      </c>
      <c r="B1060" s="126" t="s">
        <v>1062</v>
      </c>
      <c r="C1060" s="0" t="n">
        <v>436</v>
      </c>
      <c r="D1060" s="159" t="n">
        <v>26</v>
      </c>
      <c r="F1060" s="160" t="n">
        <f aca="false">'COG-M'!P913</f>
        <v>0</v>
      </c>
    </row>
    <row r="1061" customFormat="false" ht="15" hidden="false" customHeight="false" outlineLevel="0" collapsed="false">
      <c r="A1061" s="0" t="n">
        <v>443627</v>
      </c>
      <c r="B1061" s="126" t="s">
        <v>1062</v>
      </c>
      <c r="C1061" s="0" t="n">
        <v>436</v>
      </c>
      <c r="D1061" s="159" t="n">
        <v>27</v>
      </c>
      <c r="F1061" s="160" t="n">
        <f aca="false">'COG-M'!P914</f>
        <v>0</v>
      </c>
    </row>
    <row r="1062" customFormat="false" ht="15" hidden="false" customHeight="false" outlineLevel="0" collapsed="false">
      <c r="A1062" s="0" t="n">
        <v>443711</v>
      </c>
      <c r="B1062" s="126" t="s">
        <v>1062</v>
      </c>
      <c r="C1062" s="0" t="n">
        <v>437</v>
      </c>
      <c r="D1062" s="159" t="n">
        <v>11</v>
      </c>
      <c r="E1062" s="0" t="s">
        <v>840</v>
      </c>
      <c r="F1062" s="160" t="n">
        <f aca="false">'COG-M'!P915</f>
        <v>0</v>
      </c>
    </row>
    <row r="1063" customFormat="false" ht="15" hidden="false" customHeight="false" outlineLevel="0" collapsed="false">
      <c r="A1063" s="0" t="n">
        <v>443714</v>
      </c>
      <c r="B1063" s="126" t="s">
        <v>1062</v>
      </c>
      <c r="C1063" s="0" t="n">
        <v>437</v>
      </c>
      <c r="D1063" s="159" t="n">
        <v>14</v>
      </c>
      <c r="F1063" s="160" t="n">
        <f aca="false">'COG-M'!P916</f>
        <v>0</v>
      </c>
    </row>
    <row r="1064" customFormat="false" ht="15" hidden="false" customHeight="false" outlineLevel="0" collapsed="false">
      <c r="A1064" s="0" t="n">
        <v>443715</v>
      </c>
      <c r="B1064" s="126" t="s">
        <v>1062</v>
      </c>
      <c r="C1064" s="0" t="n">
        <v>437</v>
      </c>
      <c r="D1064" s="159" t="n">
        <v>15</v>
      </c>
      <c r="F1064" s="160" t="n">
        <f aca="false">'COG-M'!P917</f>
        <v>0</v>
      </c>
    </row>
    <row r="1065" customFormat="false" ht="15" hidden="false" customHeight="false" outlineLevel="0" collapsed="false">
      <c r="A1065" s="0" t="n">
        <v>443716</v>
      </c>
      <c r="B1065" s="126" t="s">
        <v>1062</v>
      </c>
      <c r="C1065" s="0" t="n">
        <v>437</v>
      </c>
      <c r="D1065" s="159" t="n">
        <v>16</v>
      </c>
      <c r="F1065" s="160" t="n">
        <f aca="false">'COG-M'!P918</f>
        <v>0</v>
      </c>
    </row>
    <row r="1066" customFormat="false" ht="15" hidden="false" customHeight="false" outlineLevel="0" collapsed="false">
      <c r="A1066" s="0" t="n">
        <v>443717</v>
      </c>
      <c r="B1066" s="126" t="s">
        <v>1062</v>
      </c>
      <c r="C1066" s="0" t="n">
        <v>437</v>
      </c>
      <c r="D1066" s="159" t="n">
        <v>17</v>
      </c>
      <c r="F1066" s="160" t="n">
        <f aca="false">'COG-M'!P919</f>
        <v>0</v>
      </c>
    </row>
    <row r="1067" customFormat="false" ht="15" hidden="false" customHeight="false" outlineLevel="0" collapsed="false">
      <c r="A1067" s="0" t="n">
        <v>443725</v>
      </c>
      <c r="B1067" s="126" t="s">
        <v>1062</v>
      </c>
      <c r="C1067" s="0" t="n">
        <v>437</v>
      </c>
      <c r="D1067" s="159" t="n">
        <v>25</v>
      </c>
      <c r="F1067" s="160" t="n">
        <f aca="false">'COG-M'!P920</f>
        <v>0</v>
      </c>
    </row>
    <row r="1068" customFormat="false" ht="15" hidden="false" customHeight="false" outlineLevel="0" collapsed="false">
      <c r="A1068" s="0" t="n">
        <v>443726</v>
      </c>
      <c r="B1068" s="126" t="s">
        <v>1062</v>
      </c>
      <c r="C1068" s="0" t="n">
        <v>437</v>
      </c>
      <c r="D1068" s="159" t="n">
        <v>26</v>
      </c>
      <c r="F1068" s="160" t="n">
        <f aca="false">'COG-M'!P921</f>
        <v>0</v>
      </c>
    </row>
    <row r="1069" customFormat="false" ht="15" hidden="false" customHeight="false" outlineLevel="0" collapsed="false">
      <c r="A1069" s="0" t="n">
        <v>443727</v>
      </c>
      <c r="B1069" s="126" t="s">
        <v>1062</v>
      </c>
      <c r="C1069" s="0" t="n">
        <v>437</v>
      </c>
      <c r="D1069" s="159" t="n">
        <v>27</v>
      </c>
      <c r="F1069" s="160" t="n">
        <f aca="false">'COG-M'!P922</f>
        <v>0</v>
      </c>
    </row>
    <row r="1070" customFormat="false" ht="15" hidden="false" customHeight="false" outlineLevel="0" collapsed="false">
      <c r="A1070" s="0" t="n">
        <v>443800</v>
      </c>
      <c r="B1070" s="126" t="s">
        <v>1062</v>
      </c>
      <c r="C1070" s="0" t="n">
        <v>438</v>
      </c>
      <c r="D1070" s="159" t="n">
        <v>0</v>
      </c>
      <c r="E1070" s="0" t="s">
        <v>841</v>
      </c>
      <c r="F1070" s="160" t="n">
        <f aca="false">'COG-M'!P923</f>
        <v>0</v>
      </c>
    </row>
    <row r="1071" customFormat="false" ht="15" hidden="false" customHeight="false" outlineLevel="0" collapsed="false">
      <c r="A1071" s="0" t="n">
        <v>443911</v>
      </c>
      <c r="B1071" s="126" t="s">
        <v>1062</v>
      </c>
      <c r="C1071" s="0" t="n">
        <v>439</v>
      </c>
      <c r="D1071" s="159" t="n">
        <v>11</v>
      </c>
      <c r="E1071" s="0" t="s">
        <v>842</v>
      </c>
      <c r="F1071" s="160" t="n">
        <f aca="false">'COG-M'!P924</f>
        <v>0</v>
      </c>
    </row>
    <row r="1072" customFormat="false" ht="15" hidden="false" customHeight="false" outlineLevel="0" collapsed="false">
      <c r="A1072" s="0" t="n">
        <v>443914</v>
      </c>
      <c r="B1072" s="126" t="s">
        <v>1062</v>
      </c>
      <c r="C1072" s="0" t="n">
        <v>439</v>
      </c>
      <c r="D1072" s="159" t="n">
        <v>14</v>
      </c>
      <c r="F1072" s="160" t="n">
        <f aca="false">'COG-M'!P925</f>
        <v>0</v>
      </c>
    </row>
    <row r="1073" customFormat="false" ht="15" hidden="false" customHeight="false" outlineLevel="0" collapsed="false">
      <c r="A1073" s="0" t="n">
        <v>443915</v>
      </c>
      <c r="B1073" s="126" t="s">
        <v>1062</v>
      </c>
      <c r="C1073" s="0" t="n">
        <v>439</v>
      </c>
      <c r="D1073" s="159" t="n">
        <v>15</v>
      </c>
      <c r="F1073" s="160" t="n">
        <f aca="false">'COG-M'!P926</f>
        <v>0</v>
      </c>
    </row>
    <row r="1074" customFormat="false" ht="15" hidden="false" customHeight="false" outlineLevel="0" collapsed="false">
      <c r="A1074" s="0" t="n">
        <v>443916</v>
      </c>
      <c r="B1074" s="126" t="s">
        <v>1062</v>
      </c>
      <c r="C1074" s="0" t="n">
        <v>439</v>
      </c>
      <c r="D1074" s="159" t="n">
        <v>16</v>
      </c>
      <c r="F1074" s="160" t="n">
        <f aca="false">'COG-M'!P927</f>
        <v>0</v>
      </c>
    </row>
    <row r="1075" customFormat="false" ht="15" hidden="false" customHeight="false" outlineLevel="0" collapsed="false">
      <c r="A1075" s="0" t="n">
        <v>443917</v>
      </c>
      <c r="B1075" s="126" t="s">
        <v>1062</v>
      </c>
      <c r="C1075" s="0" t="n">
        <v>439</v>
      </c>
      <c r="D1075" s="159" t="n">
        <v>17</v>
      </c>
      <c r="F1075" s="160" t="n">
        <f aca="false">'COG-M'!P928</f>
        <v>0</v>
      </c>
    </row>
    <row r="1076" customFormat="false" ht="15" hidden="false" customHeight="false" outlineLevel="0" collapsed="false">
      <c r="A1076" s="0" t="n">
        <v>443925</v>
      </c>
      <c r="B1076" s="126" t="s">
        <v>1062</v>
      </c>
      <c r="C1076" s="0" t="n">
        <v>439</v>
      </c>
      <c r="D1076" s="159" t="n">
        <v>25</v>
      </c>
      <c r="F1076" s="160" t="n">
        <f aca="false">'COG-M'!P929</f>
        <v>0</v>
      </c>
    </row>
    <row r="1077" customFormat="false" ht="15" hidden="false" customHeight="false" outlineLevel="0" collapsed="false">
      <c r="A1077" s="0" t="n">
        <v>443926</v>
      </c>
      <c r="B1077" s="126" t="s">
        <v>1062</v>
      </c>
      <c r="C1077" s="0" t="n">
        <v>439</v>
      </c>
      <c r="D1077" s="159" t="n">
        <v>26</v>
      </c>
      <c r="F1077" s="160" t="n">
        <f aca="false">'COG-M'!P930</f>
        <v>0</v>
      </c>
    </row>
    <row r="1078" customFormat="false" ht="15" hidden="false" customHeight="false" outlineLevel="0" collapsed="false">
      <c r="A1078" s="0" t="n">
        <v>443927</v>
      </c>
      <c r="B1078" s="126" t="s">
        <v>1062</v>
      </c>
      <c r="C1078" s="0" t="n">
        <v>439</v>
      </c>
      <c r="D1078" s="159" t="n">
        <v>27</v>
      </c>
      <c r="F1078" s="160" t="n">
        <f aca="false">'COG-M'!P931</f>
        <v>0</v>
      </c>
    </row>
    <row r="1079" customFormat="false" ht="15" hidden="false" customHeight="false" outlineLevel="0" collapsed="false">
      <c r="A1079" s="0" t="n">
        <v>440000</v>
      </c>
      <c r="B1079" s="126" t="s">
        <v>1062</v>
      </c>
      <c r="C1079" s="0" t="n">
        <v>4400</v>
      </c>
      <c r="D1079" s="159" t="n">
        <v>0</v>
      </c>
      <c r="E1079" s="0" t="s">
        <v>843</v>
      </c>
      <c r="F1079" s="160" t="n">
        <f aca="false">'COG-M'!P932</f>
        <v>480000</v>
      </c>
    </row>
    <row r="1080" customFormat="false" ht="15" hidden="false" customHeight="false" outlineLevel="0" collapsed="false">
      <c r="A1080" s="0" t="n">
        <v>444111</v>
      </c>
      <c r="B1080" s="126" t="s">
        <v>1062</v>
      </c>
      <c r="C1080" s="0" t="n">
        <v>441</v>
      </c>
      <c r="D1080" s="159" t="n">
        <v>11</v>
      </c>
      <c r="E1080" s="0" t="s">
        <v>844</v>
      </c>
      <c r="F1080" s="160" t="n">
        <f aca="false">'COG-M'!P933</f>
        <v>0</v>
      </c>
    </row>
    <row r="1081" customFormat="false" ht="15" hidden="false" customHeight="false" outlineLevel="0" collapsed="false">
      <c r="A1081" s="0" t="n">
        <v>444114</v>
      </c>
      <c r="B1081" s="126" t="s">
        <v>1062</v>
      </c>
      <c r="C1081" s="0" t="n">
        <v>441</v>
      </c>
      <c r="D1081" s="159" t="n">
        <v>14</v>
      </c>
      <c r="F1081" s="160" t="n">
        <f aca="false">'COG-M'!P934</f>
        <v>0</v>
      </c>
    </row>
    <row r="1082" customFormat="false" ht="15" hidden="false" customHeight="false" outlineLevel="0" collapsed="false">
      <c r="A1082" s="0" t="n">
        <v>444115</v>
      </c>
      <c r="B1082" s="126" t="s">
        <v>1062</v>
      </c>
      <c r="C1082" s="0" t="n">
        <v>441</v>
      </c>
      <c r="D1082" s="159" t="n">
        <v>15</v>
      </c>
      <c r="F1082" s="160" t="n">
        <f aca="false">'COG-M'!P935</f>
        <v>0</v>
      </c>
    </row>
    <row r="1083" customFormat="false" ht="15" hidden="false" customHeight="false" outlineLevel="0" collapsed="false">
      <c r="A1083" s="0" t="n">
        <v>444116</v>
      </c>
      <c r="B1083" s="126" t="s">
        <v>1062</v>
      </c>
      <c r="C1083" s="0" t="n">
        <v>441</v>
      </c>
      <c r="D1083" s="159" t="n">
        <v>16</v>
      </c>
      <c r="F1083" s="160" t="n">
        <f aca="false">'COG-M'!P936</f>
        <v>0</v>
      </c>
    </row>
    <row r="1084" customFormat="false" ht="15" hidden="false" customHeight="false" outlineLevel="0" collapsed="false">
      <c r="A1084" s="0" t="n">
        <v>444117</v>
      </c>
      <c r="B1084" s="126" t="s">
        <v>1062</v>
      </c>
      <c r="C1084" s="0" t="n">
        <v>441</v>
      </c>
      <c r="D1084" s="159" t="n">
        <v>17</v>
      </c>
      <c r="F1084" s="160" t="n">
        <f aca="false">'COG-M'!P937</f>
        <v>0</v>
      </c>
    </row>
    <row r="1085" customFormat="false" ht="15" hidden="false" customHeight="false" outlineLevel="0" collapsed="false">
      <c r="A1085" s="0" t="n">
        <v>444125</v>
      </c>
      <c r="B1085" s="126" t="s">
        <v>1062</v>
      </c>
      <c r="C1085" s="0" t="n">
        <v>441</v>
      </c>
      <c r="D1085" s="159" t="n">
        <v>25</v>
      </c>
      <c r="F1085" s="160" t="n">
        <f aca="false">'COG-M'!P938</f>
        <v>0</v>
      </c>
    </row>
    <row r="1086" customFormat="false" ht="15" hidden="false" customHeight="false" outlineLevel="0" collapsed="false">
      <c r="A1086" s="0" t="n">
        <v>444126</v>
      </c>
      <c r="B1086" s="126" t="s">
        <v>1062</v>
      </c>
      <c r="C1086" s="0" t="n">
        <v>441</v>
      </c>
      <c r="D1086" s="159" t="n">
        <v>26</v>
      </c>
      <c r="F1086" s="160" t="n">
        <f aca="false">'COG-M'!P939</f>
        <v>0</v>
      </c>
    </row>
    <row r="1087" customFormat="false" ht="15" hidden="false" customHeight="false" outlineLevel="0" collapsed="false">
      <c r="A1087" s="0" t="n">
        <v>444127</v>
      </c>
      <c r="B1087" s="126" t="s">
        <v>1062</v>
      </c>
      <c r="C1087" s="0" t="n">
        <v>441</v>
      </c>
      <c r="D1087" s="159" t="n">
        <v>27</v>
      </c>
      <c r="F1087" s="160" t="n">
        <f aca="false">'COG-M'!P940</f>
        <v>480000</v>
      </c>
    </row>
    <row r="1088" customFormat="false" ht="15" hidden="false" customHeight="false" outlineLevel="0" collapsed="false">
      <c r="A1088" s="0" t="n">
        <v>444211</v>
      </c>
      <c r="B1088" s="126" t="s">
        <v>1062</v>
      </c>
      <c r="C1088" s="0" t="n">
        <v>442</v>
      </c>
      <c r="D1088" s="159" t="n">
        <v>11</v>
      </c>
      <c r="E1088" s="0" t="s">
        <v>845</v>
      </c>
      <c r="F1088" s="160" t="n">
        <f aca="false">'COG-M'!P941</f>
        <v>0</v>
      </c>
    </row>
    <row r="1089" customFormat="false" ht="15" hidden="false" customHeight="false" outlineLevel="0" collapsed="false">
      <c r="A1089" s="0" t="n">
        <v>444214</v>
      </c>
      <c r="B1089" s="126" t="s">
        <v>1062</v>
      </c>
      <c r="C1089" s="0" t="n">
        <v>442</v>
      </c>
      <c r="D1089" s="159" t="n">
        <v>14</v>
      </c>
      <c r="F1089" s="160" t="n">
        <f aca="false">'COG-M'!P942</f>
        <v>0</v>
      </c>
    </row>
    <row r="1090" customFormat="false" ht="15" hidden="false" customHeight="false" outlineLevel="0" collapsed="false">
      <c r="A1090" s="0" t="n">
        <v>444215</v>
      </c>
      <c r="B1090" s="126" t="s">
        <v>1062</v>
      </c>
      <c r="C1090" s="0" t="n">
        <v>442</v>
      </c>
      <c r="D1090" s="159" t="n">
        <v>15</v>
      </c>
      <c r="F1090" s="160" t="n">
        <f aca="false">'COG-M'!P943</f>
        <v>0</v>
      </c>
    </row>
    <row r="1091" customFormat="false" ht="15" hidden="false" customHeight="false" outlineLevel="0" collapsed="false">
      <c r="A1091" s="0" t="n">
        <v>444216</v>
      </c>
      <c r="B1091" s="126" t="s">
        <v>1062</v>
      </c>
      <c r="C1091" s="0" t="n">
        <v>442</v>
      </c>
      <c r="D1091" s="159" t="n">
        <v>16</v>
      </c>
      <c r="F1091" s="160" t="n">
        <f aca="false">'COG-M'!P944</f>
        <v>0</v>
      </c>
    </row>
    <row r="1092" customFormat="false" ht="15" hidden="false" customHeight="false" outlineLevel="0" collapsed="false">
      <c r="A1092" s="0" t="n">
        <v>444217</v>
      </c>
      <c r="B1092" s="126" t="s">
        <v>1062</v>
      </c>
      <c r="C1092" s="0" t="n">
        <v>442</v>
      </c>
      <c r="D1092" s="159" t="n">
        <v>17</v>
      </c>
      <c r="F1092" s="160" t="n">
        <f aca="false">'COG-M'!P945</f>
        <v>0</v>
      </c>
    </row>
    <row r="1093" customFormat="false" ht="15" hidden="false" customHeight="false" outlineLevel="0" collapsed="false">
      <c r="A1093" s="0" t="n">
        <v>444225</v>
      </c>
      <c r="B1093" s="126" t="s">
        <v>1062</v>
      </c>
      <c r="C1093" s="0" t="n">
        <v>442</v>
      </c>
      <c r="D1093" s="159" t="n">
        <v>25</v>
      </c>
      <c r="F1093" s="160" t="n">
        <f aca="false">'COG-M'!P946</f>
        <v>0</v>
      </c>
    </row>
    <row r="1094" customFormat="false" ht="15" hidden="false" customHeight="false" outlineLevel="0" collapsed="false">
      <c r="A1094" s="0" t="n">
        <v>444226</v>
      </c>
      <c r="B1094" s="126" t="s">
        <v>1062</v>
      </c>
      <c r="C1094" s="0" t="n">
        <v>442</v>
      </c>
      <c r="D1094" s="159" t="n">
        <v>26</v>
      </c>
      <c r="F1094" s="160" t="n">
        <f aca="false">'COG-M'!P947</f>
        <v>0</v>
      </c>
    </row>
    <row r="1095" customFormat="false" ht="15" hidden="false" customHeight="false" outlineLevel="0" collapsed="false">
      <c r="A1095" s="0" t="n">
        <v>444227</v>
      </c>
      <c r="B1095" s="126" t="s">
        <v>1062</v>
      </c>
      <c r="C1095" s="0" t="n">
        <v>442</v>
      </c>
      <c r="D1095" s="159" t="n">
        <v>27</v>
      </c>
      <c r="F1095" s="160" t="n">
        <f aca="false">'COG-M'!P948</f>
        <v>0</v>
      </c>
    </row>
    <row r="1096" customFormat="false" ht="15" hidden="false" customHeight="false" outlineLevel="0" collapsed="false">
      <c r="A1096" s="0" t="n">
        <v>444311</v>
      </c>
      <c r="B1096" s="126" t="s">
        <v>1062</v>
      </c>
      <c r="C1096" s="0" t="n">
        <v>443</v>
      </c>
      <c r="D1096" s="159" t="n">
        <v>11</v>
      </c>
      <c r="E1096" s="0" t="s">
        <v>846</v>
      </c>
      <c r="F1096" s="160" t="n">
        <f aca="false">'COG-M'!P949</f>
        <v>0</v>
      </c>
    </row>
    <row r="1097" customFormat="false" ht="15" hidden="false" customHeight="false" outlineLevel="0" collapsed="false">
      <c r="A1097" s="0" t="n">
        <v>444314</v>
      </c>
      <c r="B1097" s="126" t="s">
        <v>1062</v>
      </c>
      <c r="C1097" s="0" t="n">
        <v>443</v>
      </c>
      <c r="D1097" s="159" t="n">
        <v>14</v>
      </c>
      <c r="F1097" s="160" t="n">
        <f aca="false">'COG-M'!P950</f>
        <v>0</v>
      </c>
    </row>
    <row r="1098" customFormat="false" ht="15" hidden="false" customHeight="false" outlineLevel="0" collapsed="false">
      <c r="A1098" s="0" t="n">
        <v>444315</v>
      </c>
      <c r="B1098" s="126" t="s">
        <v>1062</v>
      </c>
      <c r="C1098" s="0" t="n">
        <v>443</v>
      </c>
      <c r="D1098" s="159" t="n">
        <v>15</v>
      </c>
      <c r="F1098" s="160" t="n">
        <f aca="false">'COG-M'!P951</f>
        <v>0</v>
      </c>
    </row>
    <row r="1099" customFormat="false" ht="15" hidden="false" customHeight="false" outlineLevel="0" collapsed="false">
      <c r="A1099" s="0" t="n">
        <v>444316</v>
      </c>
      <c r="B1099" s="126" t="s">
        <v>1062</v>
      </c>
      <c r="C1099" s="0" t="n">
        <v>443</v>
      </c>
      <c r="D1099" s="159" t="n">
        <v>16</v>
      </c>
      <c r="F1099" s="160" t="n">
        <f aca="false">'COG-M'!P952</f>
        <v>0</v>
      </c>
    </row>
    <row r="1100" customFormat="false" ht="15" hidden="false" customHeight="false" outlineLevel="0" collapsed="false">
      <c r="A1100" s="0" t="n">
        <v>444317</v>
      </c>
      <c r="B1100" s="126" t="s">
        <v>1062</v>
      </c>
      <c r="C1100" s="0" t="n">
        <v>443</v>
      </c>
      <c r="D1100" s="159" t="n">
        <v>17</v>
      </c>
      <c r="F1100" s="160" t="n">
        <f aca="false">'COG-M'!P953</f>
        <v>0</v>
      </c>
    </row>
    <row r="1101" customFormat="false" ht="15" hidden="false" customHeight="false" outlineLevel="0" collapsed="false">
      <c r="A1101" s="0" t="n">
        <v>444325</v>
      </c>
      <c r="B1101" s="126" t="s">
        <v>1062</v>
      </c>
      <c r="C1101" s="0" t="n">
        <v>443</v>
      </c>
      <c r="D1101" s="159" t="n">
        <v>25</v>
      </c>
      <c r="F1101" s="160" t="n">
        <f aca="false">'COG-M'!P954</f>
        <v>0</v>
      </c>
    </row>
    <row r="1102" customFormat="false" ht="15" hidden="false" customHeight="false" outlineLevel="0" collapsed="false">
      <c r="A1102" s="0" t="n">
        <v>444326</v>
      </c>
      <c r="B1102" s="126" t="s">
        <v>1062</v>
      </c>
      <c r="C1102" s="0" t="n">
        <v>443</v>
      </c>
      <c r="D1102" s="159" t="n">
        <v>26</v>
      </c>
      <c r="F1102" s="160" t="n">
        <f aca="false">'COG-M'!P955</f>
        <v>0</v>
      </c>
    </row>
    <row r="1103" customFormat="false" ht="15" hidden="false" customHeight="false" outlineLevel="0" collapsed="false">
      <c r="A1103" s="0" t="n">
        <v>444327</v>
      </c>
      <c r="B1103" s="126" t="s">
        <v>1062</v>
      </c>
      <c r="C1103" s="0" t="n">
        <v>443</v>
      </c>
      <c r="D1103" s="159" t="n">
        <v>27</v>
      </c>
      <c r="F1103" s="160" t="n">
        <f aca="false">'COG-M'!P956</f>
        <v>0</v>
      </c>
    </row>
    <row r="1104" customFormat="false" ht="15" hidden="false" customHeight="false" outlineLevel="0" collapsed="false">
      <c r="A1104" s="0" t="n">
        <v>444411</v>
      </c>
      <c r="B1104" s="126" t="s">
        <v>1062</v>
      </c>
      <c r="C1104" s="0" t="n">
        <v>444</v>
      </c>
      <c r="D1104" s="159" t="n">
        <v>11</v>
      </c>
      <c r="E1104" s="0" t="s">
        <v>847</v>
      </c>
      <c r="F1104" s="160" t="n">
        <f aca="false">'COG-M'!P957</f>
        <v>0</v>
      </c>
    </row>
    <row r="1105" customFormat="false" ht="15" hidden="false" customHeight="false" outlineLevel="0" collapsed="false">
      <c r="A1105" s="0" t="n">
        <v>444414</v>
      </c>
      <c r="B1105" s="126" t="s">
        <v>1062</v>
      </c>
      <c r="C1105" s="0" t="n">
        <v>444</v>
      </c>
      <c r="D1105" s="159" t="n">
        <v>14</v>
      </c>
      <c r="F1105" s="160" t="n">
        <f aca="false">'COG-M'!P958</f>
        <v>0</v>
      </c>
    </row>
    <row r="1106" customFormat="false" ht="15" hidden="false" customHeight="false" outlineLevel="0" collapsed="false">
      <c r="A1106" s="0" t="n">
        <v>444415</v>
      </c>
      <c r="B1106" s="126" t="s">
        <v>1062</v>
      </c>
      <c r="C1106" s="0" t="n">
        <v>444</v>
      </c>
      <c r="D1106" s="159" t="n">
        <v>15</v>
      </c>
      <c r="F1106" s="160" t="n">
        <f aca="false">'COG-M'!P959</f>
        <v>0</v>
      </c>
    </row>
    <row r="1107" customFormat="false" ht="15" hidden="false" customHeight="false" outlineLevel="0" collapsed="false">
      <c r="A1107" s="0" t="n">
        <v>444416</v>
      </c>
      <c r="B1107" s="126" t="s">
        <v>1062</v>
      </c>
      <c r="C1107" s="0" t="n">
        <v>444</v>
      </c>
      <c r="D1107" s="159" t="n">
        <v>16</v>
      </c>
      <c r="F1107" s="160" t="n">
        <f aca="false">'COG-M'!P960</f>
        <v>0</v>
      </c>
    </row>
    <row r="1108" customFormat="false" ht="15" hidden="false" customHeight="false" outlineLevel="0" collapsed="false">
      <c r="A1108" s="0" t="n">
        <v>444417</v>
      </c>
      <c r="B1108" s="126" t="s">
        <v>1062</v>
      </c>
      <c r="C1108" s="0" t="n">
        <v>444</v>
      </c>
      <c r="D1108" s="159" t="n">
        <v>17</v>
      </c>
      <c r="F1108" s="160" t="n">
        <f aca="false">'COG-M'!P961</f>
        <v>0</v>
      </c>
    </row>
    <row r="1109" customFormat="false" ht="15" hidden="false" customHeight="false" outlineLevel="0" collapsed="false">
      <c r="A1109" s="0" t="n">
        <v>444425</v>
      </c>
      <c r="B1109" s="126" t="s">
        <v>1062</v>
      </c>
      <c r="C1109" s="0" t="n">
        <v>444</v>
      </c>
      <c r="D1109" s="159" t="n">
        <v>25</v>
      </c>
      <c r="F1109" s="160" t="n">
        <f aca="false">'COG-M'!P962</f>
        <v>0</v>
      </c>
    </row>
    <row r="1110" customFormat="false" ht="15" hidden="false" customHeight="false" outlineLevel="0" collapsed="false">
      <c r="A1110" s="0" t="n">
        <v>444426</v>
      </c>
      <c r="B1110" s="126" t="s">
        <v>1062</v>
      </c>
      <c r="C1110" s="0" t="n">
        <v>444</v>
      </c>
      <c r="D1110" s="159" t="n">
        <v>26</v>
      </c>
      <c r="F1110" s="160" t="n">
        <f aca="false">'COG-M'!P963</f>
        <v>0</v>
      </c>
    </row>
    <row r="1111" customFormat="false" ht="15" hidden="false" customHeight="false" outlineLevel="0" collapsed="false">
      <c r="A1111" s="0" t="n">
        <v>444427</v>
      </c>
      <c r="B1111" s="126" t="s">
        <v>1062</v>
      </c>
      <c r="C1111" s="0" t="n">
        <v>444</v>
      </c>
      <c r="D1111" s="159" t="n">
        <v>27</v>
      </c>
      <c r="F1111" s="160" t="n">
        <f aca="false">'COG-M'!P964</f>
        <v>0</v>
      </c>
    </row>
    <row r="1112" customFormat="false" ht="15" hidden="false" customHeight="false" outlineLevel="0" collapsed="false">
      <c r="A1112" s="0" t="n">
        <v>444511</v>
      </c>
      <c r="B1112" s="126" t="s">
        <v>1062</v>
      </c>
      <c r="C1112" s="0" t="n">
        <v>445</v>
      </c>
      <c r="D1112" s="159" t="n">
        <v>11</v>
      </c>
      <c r="E1112" s="0" t="s">
        <v>848</v>
      </c>
      <c r="F1112" s="160" t="n">
        <f aca="false">'COG-M'!P965</f>
        <v>0</v>
      </c>
    </row>
    <row r="1113" customFormat="false" ht="15" hidden="false" customHeight="false" outlineLevel="0" collapsed="false">
      <c r="A1113" s="0" t="n">
        <v>444514</v>
      </c>
      <c r="B1113" s="126" t="s">
        <v>1062</v>
      </c>
      <c r="C1113" s="0" t="n">
        <v>445</v>
      </c>
      <c r="D1113" s="159" t="n">
        <v>14</v>
      </c>
      <c r="F1113" s="160" t="n">
        <f aca="false">'COG-M'!P966</f>
        <v>0</v>
      </c>
    </row>
    <row r="1114" customFormat="false" ht="15" hidden="false" customHeight="false" outlineLevel="0" collapsed="false">
      <c r="A1114" s="0" t="n">
        <v>444515</v>
      </c>
      <c r="B1114" s="126" t="s">
        <v>1062</v>
      </c>
      <c r="C1114" s="0" t="n">
        <v>445</v>
      </c>
      <c r="D1114" s="159" t="n">
        <v>15</v>
      </c>
      <c r="F1114" s="160" t="n">
        <f aca="false">'COG-M'!P967</f>
        <v>0</v>
      </c>
    </row>
    <row r="1115" customFormat="false" ht="15" hidden="false" customHeight="false" outlineLevel="0" collapsed="false">
      <c r="A1115" s="0" t="n">
        <v>444516</v>
      </c>
      <c r="B1115" s="126" t="s">
        <v>1062</v>
      </c>
      <c r="C1115" s="0" t="n">
        <v>445</v>
      </c>
      <c r="D1115" s="159" t="n">
        <v>16</v>
      </c>
      <c r="F1115" s="160" t="n">
        <f aca="false">'COG-M'!P968</f>
        <v>0</v>
      </c>
    </row>
    <row r="1116" customFormat="false" ht="15" hidden="false" customHeight="false" outlineLevel="0" collapsed="false">
      <c r="A1116" s="0" t="n">
        <v>444517</v>
      </c>
      <c r="B1116" s="126" t="s">
        <v>1062</v>
      </c>
      <c r="C1116" s="0" t="n">
        <v>445</v>
      </c>
      <c r="D1116" s="159" t="n">
        <v>17</v>
      </c>
      <c r="F1116" s="160" t="n">
        <f aca="false">'COG-M'!P969</f>
        <v>0</v>
      </c>
    </row>
    <row r="1117" customFormat="false" ht="15" hidden="false" customHeight="false" outlineLevel="0" collapsed="false">
      <c r="A1117" s="0" t="n">
        <v>444525</v>
      </c>
      <c r="B1117" s="126" t="s">
        <v>1062</v>
      </c>
      <c r="C1117" s="0" t="n">
        <v>445</v>
      </c>
      <c r="D1117" s="159" t="n">
        <v>25</v>
      </c>
      <c r="F1117" s="160" t="n">
        <f aca="false">'COG-M'!P970</f>
        <v>0</v>
      </c>
    </row>
    <row r="1118" customFormat="false" ht="15" hidden="false" customHeight="false" outlineLevel="0" collapsed="false">
      <c r="A1118" s="0" t="n">
        <v>444526</v>
      </c>
      <c r="B1118" s="126" t="s">
        <v>1062</v>
      </c>
      <c r="C1118" s="0" t="n">
        <v>445</v>
      </c>
      <c r="D1118" s="159" t="n">
        <v>26</v>
      </c>
      <c r="F1118" s="160" t="n">
        <f aca="false">'COG-M'!P971</f>
        <v>0</v>
      </c>
    </row>
    <row r="1119" customFormat="false" ht="15" hidden="false" customHeight="false" outlineLevel="0" collapsed="false">
      <c r="A1119" s="0" t="n">
        <v>444527</v>
      </c>
      <c r="B1119" s="126" t="s">
        <v>1062</v>
      </c>
      <c r="C1119" s="0" t="n">
        <v>445</v>
      </c>
      <c r="D1119" s="159" t="n">
        <v>27</v>
      </c>
      <c r="F1119" s="160" t="n">
        <f aca="false">'COG-M'!P972</f>
        <v>0</v>
      </c>
    </row>
    <row r="1120" customFormat="false" ht="15" hidden="false" customHeight="false" outlineLevel="0" collapsed="false">
      <c r="A1120" s="0" t="n">
        <v>444611</v>
      </c>
      <c r="B1120" s="126" t="s">
        <v>1062</v>
      </c>
      <c r="C1120" s="0" t="n">
        <v>446</v>
      </c>
      <c r="D1120" s="159" t="n">
        <v>11</v>
      </c>
      <c r="E1120" s="0" t="s">
        <v>849</v>
      </c>
      <c r="F1120" s="160" t="n">
        <f aca="false">'COG-M'!P973</f>
        <v>0</v>
      </c>
    </row>
    <row r="1121" customFormat="false" ht="15" hidden="false" customHeight="false" outlineLevel="0" collapsed="false">
      <c r="A1121" s="0" t="n">
        <v>444614</v>
      </c>
      <c r="B1121" s="126" t="s">
        <v>1062</v>
      </c>
      <c r="C1121" s="0" t="n">
        <v>446</v>
      </c>
      <c r="D1121" s="159" t="n">
        <v>14</v>
      </c>
      <c r="F1121" s="160" t="n">
        <f aca="false">'COG-M'!P974</f>
        <v>0</v>
      </c>
    </row>
    <row r="1122" customFormat="false" ht="15" hidden="false" customHeight="false" outlineLevel="0" collapsed="false">
      <c r="A1122" s="0" t="n">
        <v>444615</v>
      </c>
      <c r="B1122" s="126" t="s">
        <v>1062</v>
      </c>
      <c r="C1122" s="0" t="n">
        <v>446</v>
      </c>
      <c r="D1122" s="159" t="n">
        <v>15</v>
      </c>
      <c r="F1122" s="160" t="n">
        <f aca="false">'COG-M'!P975</f>
        <v>0</v>
      </c>
    </row>
    <row r="1123" customFormat="false" ht="15" hidden="false" customHeight="false" outlineLevel="0" collapsed="false">
      <c r="A1123" s="0" t="n">
        <v>444616</v>
      </c>
      <c r="B1123" s="126" t="s">
        <v>1062</v>
      </c>
      <c r="C1123" s="0" t="n">
        <v>446</v>
      </c>
      <c r="D1123" s="159" t="n">
        <v>16</v>
      </c>
      <c r="F1123" s="160" t="n">
        <f aca="false">'COG-M'!P976</f>
        <v>0</v>
      </c>
    </row>
    <row r="1124" customFormat="false" ht="15" hidden="false" customHeight="false" outlineLevel="0" collapsed="false">
      <c r="A1124" s="0" t="n">
        <v>444617</v>
      </c>
      <c r="B1124" s="126" t="s">
        <v>1062</v>
      </c>
      <c r="C1124" s="0" t="n">
        <v>446</v>
      </c>
      <c r="D1124" s="159" t="n">
        <v>17</v>
      </c>
      <c r="F1124" s="160" t="n">
        <f aca="false">'COG-M'!P977</f>
        <v>0</v>
      </c>
    </row>
    <row r="1125" customFormat="false" ht="15" hidden="false" customHeight="false" outlineLevel="0" collapsed="false">
      <c r="A1125" s="0" t="n">
        <v>444625</v>
      </c>
      <c r="B1125" s="126" t="s">
        <v>1062</v>
      </c>
      <c r="C1125" s="0" t="n">
        <v>446</v>
      </c>
      <c r="D1125" s="159" t="n">
        <v>25</v>
      </c>
      <c r="F1125" s="160" t="n">
        <f aca="false">'COG-M'!P978</f>
        <v>0</v>
      </c>
    </row>
    <row r="1126" customFormat="false" ht="15" hidden="false" customHeight="false" outlineLevel="0" collapsed="false">
      <c r="A1126" s="0" t="n">
        <v>444626</v>
      </c>
      <c r="B1126" s="126" t="s">
        <v>1062</v>
      </c>
      <c r="C1126" s="0" t="n">
        <v>446</v>
      </c>
      <c r="D1126" s="159" t="n">
        <v>26</v>
      </c>
      <c r="F1126" s="160" t="n">
        <f aca="false">'COG-M'!P979</f>
        <v>0</v>
      </c>
    </row>
    <row r="1127" customFormat="false" ht="15" hidden="false" customHeight="false" outlineLevel="0" collapsed="false">
      <c r="A1127" s="0" t="n">
        <v>444627</v>
      </c>
      <c r="B1127" s="126" t="s">
        <v>1062</v>
      </c>
      <c r="C1127" s="0" t="n">
        <v>446</v>
      </c>
      <c r="D1127" s="159" t="n">
        <v>27</v>
      </c>
      <c r="F1127" s="160" t="n">
        <f aca="false">'COG-M'!P980</f>
        <v>0</v>
      </c>
    </row>
    <row r="1128" customFormat="false" ht="15" hidden="false" customHeight="false" outlineLevel="0" collapsed="false">
      <c r="A1128" s="0" t="n">
        <v>444711</v>
      </c>
      <c r="B1128" s="126" t="s">
        <v>1062</v>
      </c>
      <c r="C1128" s="0" t="n">
        <v>447</v>
      </c>
      <c r="D1128" s="159" t="n">
        <v>11</v>
      </c>
      <c r="E1128" s="0" t="s">
        <v>850</v>
      </c>
      <c r="F1128" s="160" t="n">
        <f aca="false">'COG-M'!P981</f>
        <v>0</v>
      </c>
    </row>
    <row r="1129" customFormat="false" ht="15" hidden="false" customHeight="false" outlineLevel="0" collapsed="false">
      <c r="A1129" s="0" t="n">
        <v>444714</v>
      </c>
      <c r="B1129" s="126" t="s">
        <v>1062</v>
      </c>
      <c r="C1129" s="0" t="n">
        <v>447</v>
      </c>
      <c r="D1129" s="159" t="n">
        <v>14</v>
      </c>
      <c r="F1129" s="160" t="n">
        <f aca="false">'COG-M'!P982</f>
        <v>0</v>
      </c>
    </row>
    <row r="1130" customFormat="false" ht="15" hidden="false" customHeight="false" outlineLevel="0" collapsed="false">
      <c r="A1130" s="0" t="n">
        <v>444715</v>
      </c>
      <c r="B1130" s="126" t="s">
        <v>1062</v>
      </c>
      <c r="C1130" s="0" t="n">
        <v>447</v>
      </c>
      <c r="D1130" s="159" t="n">
        <v>15</v>
      </c>
      <c r="F1130" s="160" t="n">
        <f aca="false">'COG-M'!P983</f>
        <v>0</v>
      </c>
    </row>
    <row r="1131" customFormat="false" ht="15" hidden="false" customHeight="false" outlineLevel="0" collapsed="false">
      <c r="A1131" s="0" t="n">
        <v>444716</v>
      </c>
      <c r="B1131" s="126" t="s">
        <v>1062</v>
      </c>
      <c r="C1131" s="0" t="n">
        <v>447</v>
      </c>
      <c r="D1131" s="159" t="n">
        <v>16</v>
      </c>
      <c r="F1131" s="160" t="n">
        <f aca="false">'COG-M'!P984</f>
        <v>0</v>
      </c>
    </row>
    <row r="1132" customFormat="false" ht="15" hidden="false" customHeight="false" outlineLevel="0" collapsed="false">
      <c r="A1132" s="0" t="n">
        <v>444717</v>
      </c>
      <c r="B1132" s="126" t="s">
        <v>1062</v>
      </c>
      <c r="C1132" s="0" t="n">
        <v>447</v>
      </c>
      <c r="D1132" s="159" t="n">
        <v>17</v>
      </c>
      <c r="F1132" s="160" t="n">
        <f aca="false">'COG-M'!P985</f>
        <v>0</v>
      </c>
    </row>
    <row r="1133" customFormat="false" ht="15" hidden="false" customHeight="false" outlineLevel="0" collapsed="false">
      <c r="A1133" s="0" t="n">
        <v>444725</v>
      </c>
      <c r="B1133" s="126" t="s">
        <v>1062</v>
      </c>
      <c r="C1133" s="0" t="n">
        <v>447</v>
      </c>
      <c r="D1133" s="159" t="n">
        <v>25</v>
      </c>
      <c r="F1133" s="160" t="n">
        <f aca="false">'COG-M'!P986</f>
        <v>0</v>
      </c>
    </row>
    <row r="1134" customFormat="false" ht="15" hidden="false" customHeight="false" outlineLevel="0" collapsed="false">
      <c r="A1134" s="0" t="n">
        <v>444726</v>
      </c>
      <c r="B1134" s="126" t="s">
        <v>1062</v>
      </c>
      <c r="C1134" s="0" t="n">
        <v>447</v>
      </c>
      <c r="D1134" s="159" t="n">
        <v>26</v>
      </c>
      <c r="F1134" s="160" t="n">
        <f aca="false">'COG-M'!P987</f>
        <v>0</v>
      </c>
    </row>
    <row r="1135" customFormat="false" ht="15" hidden="false" customHeight="false" outlineLevel="0" collapsed="false">
      <c r="A1135" s="0" t="n">
        <v>444727</v>
      </c>
      <c r="B1135" s="126" t="s">
        <v>1062</v>
      </c>
      <c r="C1135" s="0" t="n">
        <v>447</v>
      </c>
      <c r="D1135" s="159" t="n">
        <v>27</v>
      </c>
      <c r="F1135" s="160" t="n">
        <f aca="false">'COG-M'!P988</f>
        <v>0</v>
      </c>
    </row>
    <row r="1136" customFormat="false" ht="15" hidden="false" customHeight="false" outlineLevel="0" collapsed="false">
      <c r="A1136" s="0" t="n">
        <v>444811</v>
      </c>
      <c r="B1136" s="126" t="s">
        <v>1062</v>
      </c>
      <c r="C1136" s="0" t="n">
        <v>448</v>
      </c>
      <c r="D1136" s="159" t="n">
        <v>11</v>
      </c>
      <c r="E1136" s="0" t="s">
        <v>851</v>
      </c>
      <c r="F1136" s="160" t="n">
        <f aca="false">'COG-M'!P989</f>
        <v>0</v>
      </c>
    </row>
    <row r="1137" customFormat="false" ht="15" hidden="false" customHeight="false" outlineLevel="0" collapsed="false">
      <c r="A1137" s="0" t="n">
        <v>444814</v>
      </c>
      <c r="B1137" s="126" t="s">
        <v>1062</v>
      </c>
      <c r="C1137" s="0" t="n">
        <v>448</v>
      </c>
      <c r="D1137" s="159" t="n">
        <v>14</v>
      </c>
      <c r="F1137" s="160" t="n">
        <f aca="false">'COG-M'!P990</f>
        <v>0</v>
      </c>
    </row>
    <row r="1138" customFormat="false" ht="15" hidden="false" customHeight="false" outlineLevel="0" collapsed="false">
      <c r="A1138" s="0" t="n">
        <v>444815</v>
      </c>
      <c r="B1138" s="126" t="s">
        <v>1062</v>
      </c>
      <c r="C1138" s="0" t="n">
        <v>448</v>
      </c>
      <c r="D1138" s="159" t="n">
        <v>15</v>
      </c>
      <c r="F1138" s="160" t="n">
        <f aca="false">'COG-M'!P991</f>
        <v>0</v>
      </c>
    </row>
    <row r="1139" customFormat="false" ht="15" hidden="false" customHeight="false" outlineLevel="0" collapsed="false">
      <c r="A1139" s="0" t="n">
        <v>444816</v>
      </c>
      <c r="B1139" s="126" t="s">
        <v>1062</v>
      </c>
      <c r="C1139" s="0" t="n">
        <v>448</v>
      </c>
      <c r="D1139" s="159" t="n">
        <v>16</v>
      </c>
      <c r="F1139" s="160" t="n">
        <f aca="false">'COG-M'!P992</f>
        <v>0</v>
      </c>
    </row>
    <row r="1140" customFormat="false" ht="15" hidden="false" customHeight="false" outlineLevel="0" collapsed="false">
      <c r="A1140" s="0" t="n">
        <v>444817</v>
      </c>
      <c r="B1140" s="126" t="s">
        <v>1062</v>
      </c>
      <c r="C1140" s="0" t="n">
        <v>448</v>
      </c>
      <c r="D1140" s="159" t="n">
        <v>17</v>
      </c>
      <c r="F1140" s="160" t="n">
        <f aca="false">'COG-M'!P993</f>
        <v>0</v>
      </c>
    </row>
    <row r="1141" customFormat="false" ht="15" hidden="false" customHeight="false" outlineLevel="0" collapsed="false">
      <c r="A1141" s="0" t="n">
        <v>444825</v>
      </c>
      <c r="B1141" s="126" t="s">
        <v>1062</v>
      </c>
      <c r="C1141" s="0" t="n">
        <v>448</v>
      </c>
      <c r="D1141" s="159" t="n">
        <v>25</v>
      </c>
      <c r="F1141" s="160" t="n">
        <f aca="false">'COG-M'!P994</f>
        <v>0</v>
      </c>
    </row>
    <row r="1142" customFormat="false" ht="15" hidden="false" customHeight="false" outlineLevel="0" collapsed="false">
      <c r="A1142" s="0" t="n">
        <v>444826</v>
      </c>
      <c r="B1142" s="126" t="s">
        <v>1062</v>
      </c>
      <c r="C1142" s="0" t="n">
        <v>448</v>
      </c>
      <c r="D1142" s="159" t="n">
        <v>26</v>
      </c>
      <c r="F1142" s="160" t="n">
        <f aca="false">'COG-M'!P995</f>
        <v>0</v>
      </c>
    </row>
    <row r="1143" customFormat="false" ht="15" hidden="false" customHeight="false" outlineLevel="0" collapsed="false">
      <c r="A1143" s="0" t="n">
        <v>444827</v>
      </c>
      <c r="B1143" s="126" t="s">
        <v>1062</v>
      </c>
      <c r="C1143" s="0" t="n">
        <v>448</v>
      </c>
      <c r="D1143" s="159" t="n">
        <v>27</v>
      </c>
      <c r="F1143" s="160" t="n">
        <f aca="false">'COG-M'!P996</f>
        <v>0</v>
      </c>
    </row>
    <row r="1144" customFormat="false" ht="15" hidden="false" customHeight="false" outlineLevel="0" collapsed="false">
      <c r="A1144" s="0" t="n">
        <v>450000</v>
      </c>
      <c r="B1144" s="126" t="s">
        <v>1062</v>
      </c>
      <c r="C1144" s="0" t="n">
        <v>4500</v>
      </c>
      <c r="D1144" s="159" t="n">
        <v>0</v>
      </c>
      <c r="E1144" s="0" t="s">
        <v>852</v>
      </c>
      <c r="F1144" s="160" t="n">
        <f aca="false">'COG-M'!P997</f>
        <v>0</v>
      </c>
    </row>
    <row r="1145" customFormat="false" ht="15" hidden="false" customHeight="false" outlineLevel="0" collapsed="false">
      <c r="A1145" s="0" t="n">
        <v>445111</v>
      </c>
      <c r="B1145" s="126" t="s">
        <v>1062</v>
      </c>
      <c r="C1145" s="0" t="n">
        <v>451</v>
      </c>
      <c r="D1145" s="159" t="n">
        <v>11</v>
      </c>
      <c r="E1145" s="0" t="s">
        <v>853</v>
      </c>
      <c r="F1145" s="160" t="n">
        <f aca="false">'COG-M'!P998</f>
        <v>0</v>
      </c>
    </row>
    <row r="1146" customFormat="false" ht="15" hidden="false" customHeight="false" outlineLevel="0" collapsed="false">
      <c r="A1146" s="0" t="n">
        <v>445114</v>
      </c>
      <c r="B1146" s="126" t="s">
        <v>1062</v>
      </c>
      <c r="C1146" s="0" t="n">
        <v>451</v>
      </c>
      <c r="D1146" s="159" t="n">
        <v>14</v>
      </c>
      <c r="F1146" s="160" t="n">
        <f aca="false">'COG-M'!P999</f>
        <v>0</v>
      </c>
    </row>
    <row r="1147" customFormat="false" ht="15" hidden="false" customHeight="false" outlineLevel="0" collapsed="false">
      <c r="A1147" s="0" t="n">
        <v>445115</v>
      </c>
      <c r="B1147" s="126" t="s">
        <v>1062</v>
      </c>
      <c r="C1147" s="0" t="n">
        <v>451</v>
      </c>
      <c r="D1147" s="159" t="n">
        <v>15</v>
      </c>
      <c r="F1147" s="160" t="n">
        <f aca="false">'COG-M'!P1000</f>
        <v>0</v>
      </c>
    </row>
    <row r="1148" customFormat="false" ht="15" hidden="false" customHeight="false" outlineLevel="0" collapsed="false">
      <c r="A1148" s="0" t="n">
        <v>445116</v>
      </c>
      <c r="B1148" s="126" t="s">
        <v>1062</v>
      </c>
      <c r="C1148" s="0" t="n">
        <v>451</v>
      </c>
      <c r="D1148" s="159" t="n">
        <v>16</v>
      </c>
      <c r="F1148" s="160" t="n">
        <f aca="false">'COG-M'!P1001</f>
        <v>0</v>
      </c>
    </row>
    <row r="1149" customFormat="false" ht="15" hidden="false" customHeight="false" outlineLevel="0" collapsed="false">
      <c r="A1149" s="0" t="n">
        <v>445117</v>
      </c>
      <c r="B1149" s="126" t="s">
        <v>1062</v>
      </c>
      <c r="C1149" s="0" t="n">
        <v>451</v>
      </c>
      <c r="D1149" s="159" t="n">
        <v>17</v>
      </c>
      <c r="F1149" s="160" t="n">
        <f aca="false">'COG-M'!P1002</f>
        <v>0</v>
      </c>
    </row>
    <row r="1150" customFormat="false" ht="15" hidden="false" customHeight="false" outlineLevel="0" collapsed="false">
      <c r="A1150" s="0" t="n">
        <v>445211</v>
      </c>
      <c r="B1150" s="126" t="s">
        <v>1062</v>
      </c>
      <c r="C1150" s="0" t="n">
        <v>452</v>
      </c>
      <c r="D1150" s="159" t="n">
        <v>11</v>
      </c>
      <c r="E1150" s="0" t="s">
        <v>854</v>
      </c>
      <c r="F1150" s="160" t="n">
        <f aca="false">'COG-M'!P1003</f>
        <v>0</v>
      </c>
    </row>
    <row r="1151" customFormat="false" ht="15" hidden="false" customHeight="false" outlineLevel="0" collapsed="false">
      <c r="A1151" s="0" t="n">
        <v>445214</v>
      </c>
      <c r="B1151" s="126" t="s">
        <v>1062</v>
      </c>
      <c r="C1151" s="0" t="n">
        <v>452</v>
      </c>
      <c r="D1151" s="159" t="n">
        <v>14</v>
      </c>
      <c r="F1151" s="160" t="n">
        <f aca="false">'COG-M'!P1004</f>
        <v>0</v>
      </c>
    </row>
    <row r="1152" customFormat="false" ht="15" hidden="false" customHeight="false" outlineLevel="0" collapsed="false">
      <c r="A1152" s="0" t="n">
        <v>445215</v>
      </c>
      <c r="B1152" s="126" t="s">
        <v>1062</v>
      </c>
      <c r="C1152" s="0" t="n">
        <v>452</v>
      </c>
      <c r="D1152" s="159" t="n">
        <v>15</v>
      </c>
      <c r="F1152" s="160" t="n">
        <f aca="false">'COG-M'!P1005</f>
        <v>0</v>
      </c>
    </row>
    <row r="1153" customFormat="false" ht="15" hidden="false" customHeight="false" outlineLevel="0" collapsed="false">
      <c r="A1153" s="0" t="n">
        <v>445216</v>
      </c>
      <c r="B1153" s="126" t="s">
        <v>1062</v>
      </c>
      <c r="C1153" s="0" t="n">
        <v>452</v>
      </c>
      <c r="D1153" s="159" t="n">
        <v>16</v>
      </c>
      <c r="F1153" s="160" t="n">
        <f aca="false">'COG-M'!P1006</f>
        <v>0</v>
      </c>
    </row>
    <row r="1154" customFormat="false" ht="15" hidden="false" customHeight="false" outlineLevel="0" collapsed="false">
      <c r="A1154" s="0" t="n">
        <v>445217</v>
      </c>
      <c r="B1154" s="126" t="s">
        <v>1062</v>
      </c>
      <c r="C1154" s="0" t="n">
        <v>452</v>
      </c>
      <c r="D1154" s="159" t="n">
        <v>17</v>
      </c>
      <c r="F1154" s="160" t="n">
        <f aca="false">'COG-M'!P1007</f>
        <v>0</v>
      </c>
    </row>
    <row r="1155" customFormat="false" ht="15" hidden="false" customHeight="false" outlineLevel="0" collapsed="false">
      <c r="A1155" s="0" t="n">
        <v>445911</v>
      </c>
      <c r="B1155" s="126" t="s">
        <v>1062</v>
      </c>
      <c r="C1155" s="0" t="n">
        <v>459</v>
      </c>
      <c r="D1155" s="159" t="n">
        <v>11</v>
      </c>
      <c r="E1155" s="0" t="s">
        <v>855</v>
      </c>
      <c r="F1155" s="160" t="n">
        <f aca="false">'COG-M'!P1008</f>
        <v>0</v>
      </c>
    </row>
    <row r="1156" customFormat="false" ht="15" hidden="false" customHeight="false" outlineLevel="0" collapsed="false">
      <c r="A1156" s="0" t="n">
        <v>445914</v>
      </c>
      <c r="B1156" s="126" t="s">
        <v>1062</v>
      </c>
      <c r="C1156" s="0" t="n">
        <v>459</v>
      </c>
      <c r="D1156" s="159" t="n">
        <v>14</v>
      </c>
      <c r="F1156" s="160" t="n">
        <f aca="false">'COG-M'!P1009</f>
        <v>0</v>
      </c>
    </row>
    <row r="1157" customFormat="false" ht="15" hidden="false" customHeight="false" outlineLevel="0" collapsed="false">
      <c r="A1157" s="0" t="n">
        <v>445915</v>
      </c>
      <c r="B1157" s="126" t="s">
        <v>1062</v>
      </c>
      <c r="C1157" s="0" t="n">
        <v>459</v>
      </c>
      <c r="D1157" s="159" t="n">
        <v>15</v>
      </c>
      <c r="F1157" s="160" t="n">
        <f aca="false">'COG-M'!P1010</f>
        <v>0</v>
      </c>
    </row>
    <row r="1158" customFormat="false" ht="15" hidden="false" customHeight="false" outlineLevel="0" collapsed="false">
      <c r="A1158" s="0" t="n">
        <v>445916</v>
      </c>
      <c r="B1158" s="126" t="s">
        <v>1062</v>
      </c>
      <c r="C1158" s="0" t="n">
        <v>459</v>
      </c>
      <c r="D1158" s="159" t="n">
        <v>16</v>
      </c>
      <c r="F1158" s="160" t="n">
        <f aca="false">'COG-M'!P1011</f>
        <v>0</v>
      </c>
    </row>
    <row r="1159" customFormat="false" ht="15" hidden="false" customHeight="false" outlineLevel="0" collapsed="false">
      <c r="A1159" s="0" t="n">
        <v>445917</v>
      </c>
      <c r="B1159" s="126" t="s">
        <v>1062</v>
      </c>
      <c r="C1159" s="0" t="n">
        <v>459</v>
      </c>
      <c r="D1159" s="159" t="n">
        <v>17</v>
      </c>
      <c r="F1159" s="160" t="n">
        <f aca="false">'COG-M'!P1012</f>
        <v>0</v>
      </c>
    </row>
    <row r="1160" customFormat="false" ht="15" hidden="false" customHeight="false" outlineLevel="0" collapsed="false">
      <c r="A1160" s="0" t="n">
        <v>460000</v>
      </c>
      <c r="B1160" s="126" t="s">
        <v>1062</v>
      </c>
      <c r="C1160" s="0" t="n">
        <v>4600</v>
      </c>
      <c r="D1160" s="159" t="n">
        <v>0</v>
      </c>
      <c r="E1160" s="0" t="s">
        <v>856</v>
      </c>
      <c r="F1160" s="160" t="n">
        <f aca="false">'COG-M'!P1013</f>
        <v>0</v>
      </c>
    </row>
    <row r="1161" customFormat="false" ht="15" hidden="false" customHeight="false" outlineLevel="0" collapsed="false">
      <c r="A1161" s="0" t="n">
        <v>446111</v>
      </c>
      <c r="B1161" s="126" t="s">
        <v>1062</v>
      </c>
      <c r="C1161" s="0" t="n">
        <v>461</v>
      </c>
      <c r="D1161" s="159" t="n">
        <v>11</v>
      </c>
      <c r="E1161" s="0" t="s">
        <v>857</v>
      </c>
      <c r="F1161" s="160" t="n">
        <f aca="false">'COG-M'!P1014</f>
        <v>0</v>
      </c>
    </row>
    <row r="1162" customFormat="false" ht="15" hidden="false" customHeight="false" outlineLevel="0" collapsed="false">
      <c r="A1162" s="0" t="n">
        <v>446114</v>
      </c>
      <c r="B1162" s="126" t="s">
        <v>1062</v>
      </c>
      <c r="C1162" s="0" t="n">
        <v>461</v>
      </c>
      <c r="D1162" s="159" t="n">
        <v>14</v>
      </c>
      <c r="F1162" s="160" t="n">
        <f aca="false">'COG-M'!P1015</f>
        <v>0</v>
      </c>
    </row>
    <row r="1163" customFormat="false" ht="15" hidden="false" customHeight="false" outlineLevel="0" collapsed="false">
      <c r="A1163" s="0" t="n">
        <v>446115</v>
      </c>
      <c r="B1163" s="126" t="s">
        <v>1062</v>
      </c>
      <c r="C1163" s="0" t="n">
        <v>461</v>
      </c>
      <c r="D1163" s="159" t="n">
        <v>15</v>
      </c>
      <c r="F1163" s="160" t="n">
        <f aca="false">'COG-M'!P1016</f>
        <v>0</v>
      </c>
    </row>
    <row r="1164" customFormat="false" ht="15" hidden="false" customHeight="false" outlineLevel="0" collapsed="false">
      <c r="A1164" s="0" t="n">
        <v>446116</v>
      </c>
      <c r="B1164" s="126" t="s">
        <v>1062</v>
      </c>
      <c r="C1164" s="0" t="n">
        <v>461</v>
      </c>
      <c r="D1164" s="159" t="n">
        <v>16</v>
      </c>
      <c r="F1164" s="160" t="n">
        <f aca="false">'COG-M'!P1017</f>
        <v>0</v>
      </c>
    </row>
    <row r="1165" customFormat="false" ht="15" hidden="false" customHeight="false" outlineLevel="0" collapsed="false">
      <c r="A1165" s="0" t="n">
        <v>446117</v>
      </c>
      <c r="B1165" s="126" t="s">
        <v>1062</v>
      </c>
      <c r="C1165" s="0" t="n">
        <v>461</v>
      </c>
      <c r="D1165" s="159" t="n">
        <v>17</v>
      </c>
      <c r="F1165" s="160" t="n">
        <f aca="false">'COG-M'!P1018</f>
        <v>0</v>
      </c>
    </row>
    <row r="1166" customFormat="false" ht="15" hidden="false" customHeight="false" outlineLevel="0" collapsed="false">
      <c r="A1166" s="0" t="n">
        <v>446200</v>
      </c>
      <c r="B1166" s="126" t="s">
        <v>1062</v>
      </c>
      <c r="C1166" s="0" t="n">
        <v>462</v>
      </c>
      <c r="D1166" s="159" t="n">
        <v>0</v>
      </c>
      <c r="E1166" s="0" t="s">
        <v>858</v>
      </c>
      <c r="F1166" s="160" t="n">
        <f aca="false">'COG-M'!P1019</f>
        <v>0</v>
      </c>
    </row>
    <row r="1167" customFormat="false" ht="15" hidden="false" customHeight="false" outlineLevel="0" collapsed="false">
      <c r="A1167" s="0" t="n">
        <v>446300</v>
      </c>
      <c r="B1167" s="126" t="s">
        <v>1062</v>
      </c>
      <c r="C1167" s="0" t="n">
        <v>463</v>
      </c>
      <c r="D1167" s="159" t="n">
        <v>0</v>
      </c>
      <c r="E1167" s="0" t="s">
        <v>859</v>
      </c>
      <c r="F1167" s="160" t="n">
        <f aca="false">'COG-M'!P1020</f>
        <v>0</v>
      </c>
    </row>
    <row r="1168" customFormat="false" ht="15" hidden="false" customHeight="false" outlineLevel="0" collapsed="false">
      <c r="A1168" s="0" t="n">
        <v>446411</v>
      </c>
      <c r="B1168" s="126" t="s">
        <v>1062</v>
      </c>
      <c r="C1168" s="0" t="n">
        <v>464</v>
      </c>
      <c r="D1168" s="159" t="n">
        <v>11</v>
      </c>
      <c r="E1168" s="0" t="s">
        <v>860</v>
      </c>
      <c r="F1168" s="160" t="n">
        <f aca="false">'COG-M'!P1021</f>
        <v>0</v>
      </c>
    </row>
    <row r="1169" customFormat="false" ht="15" hidden="false" customHeight="false" outlineLevel="0" collapsed="false">
      <c r="A1169" s="0" t="n">
        <v>446414</v>
      </c>
      <c r="B1169" s="126" t="s">
        <v>1062</v>
      </c>
      <c r="C1169" s="0" t="n">
        <v>464</v>
      </c>
      <c r="D1169" s="159" t="n">
        <v>14</v>
      </c>
      <c r="F1169" s="160" t="n">
        <f aca="false">'COG-M'!P1022</f>
        <v>0</v>
      </c>
    </row>
    <row r="1170" customFormat="false" ht="15" hidden="false" customHeight="false" outlineLevel="0" collapsed="false">
      <c r="A1170" s="0" t="n">
        <v>446415</v>
      </c>
      <c r="B1170" s="126" t="s">
        <v>1062</v>
      </c>
      <c r="C1170" s="0" t="n">
        <v>464</v>
      </c>
      <c r="D1170" s="159" t="n">
        <v>15</v>
      </c>
      <c r="F1170" s="160" t="n">
        <f aca="false">'COG-M'!P1023</f>
        <v>0</v>
      </c>
    </row>
    <row r="1171" customFormat="false" ht="15" hidden="false" customHeight="false" outlineLevel="0" collapsed="false">
      <c r="A1171" s="0" t="n">
        <v>446416</v>
      </c>
      <c r="B1171" s="126" t="s">
        <v>1062</v>
      </c>
      <c r="C1171" s="0" t="n">
        <v>464</v>
      </c>
      <c r="D1171" s="159" t="n">
        <v>16</v>
      </c>
      <c r="F1171" s="160" t="n">
        <f aca="false">'COG-M'!P1024</f>
        <v>0</v>
      </c>
    </row>
    <row r="1172" customFormat="false" ht="15" hidden="false" customHeight="false" outlineLevel="0" collapsed="false">
      <c r="A1172" s="0" t="n">
        <v>446417</v>
      </c>
      <c r="B1172" s="126" t="s">
        <v>1062</v>
      </c>
      <c r="C1172" s="0" t="n">
        <v>464</v>
      </c>
      <c r="D1172" s="159" t="n">
        <v>17</v>
      </c>
      <c r="F1172" s="160" t="n">
        <f aca="false">'COG-M'!P1025</f>
        <v>0</v>
      </c>
    </row>
    <row r="1173" customFormat="false" ht="15" hidden="false" customHeight="false" outlineLevel="0" collapsed="false">
      <c r="A1173" s="0" t="n">
        <v>446500</v>
      </c>
      <c r="B1173" s="126" t="s">
        <v>1062</v>
      </c>
      <c r="C1173" s="0" t="n">
        <v>465</v>
      </c>
      <c r="D1173" s="159" t="n">
        <v>0</v>
      </c>
      <c r="E1173" s="0" t="s">
        <v>861</v>
      </c>
      <c r="F1173" s="160" t="n">
        <f aca="false">'COG-M'!P1026</f>
        <v>0</v>
      </c>
    </row>
    <row r="1174" customFormat="false" ht="15" hidden="false" customHeight="false" outlineLevel="0" collapsed="false">
      <c r="A1174" s="0" t="n">
        <v>446600</v>
      </c>
      <c r="B1174" s="126" t="s">
        <v>1062</v>
      </c>
      <c r="C1174" s="0" t="n">
        <v>466</v>
      </c>
      <c r="D1174" s="159" t="n">
        <v>0</v>
      </c>
      <c r="E1174" s="0" t="s">
        <v>862</v>
      </c>
      <c r="F1174" s="160" t="n">
        <f aca="false">'COG-M'!P1027</f>
        <v>0</v>
      </c>
    </row>
    <row r="1175" customFormat="false" ht="15" hidden="false" customHeight="false" outlineLevel="0" collapsed="false">
      <c r="A1175" s="0" t="n">
        <v>446911</v>
      </c>
      <c r="B1175" s="126" t="s">
        <v>1062</v>
      </c>
      <c r="C1175" s="0" t="n">
        <v>469</v>
      </c>
      <c r="D1175" s="159" t="n">
        <v>11</v>
      </c>
      <c r="E1175" s="0" t="s">
        <v>863</v>
      </c>
      <c r="F1175" s="160" t="n">
        <f aca="false">'COG-M'!P1028</f>
        <v>0</v>
      </c>
    </row>
    <row r="1176" customFormat="false" ht="15" hidden="false" customHeight="false" outlineLevel="0" collapsed="false">
      <c r="A1176" s="0" t="n">
        <v>446914</v>
      </c>
      <c r="B1176" s="126" t="s">
        <v>1062</v>
      </c>
      <c r="C1176" s="0" t="n">
        <v>469</v>
      </c>
      <c r="D1176" s="159" t="n">
        <v>14</v>
      </c>
      <c r="F1176" s="160" t="n">
        <f aca="false">'COG-M'!P1029</f>
        <v>0</v>
      </c>
    </row>
    <row r="1177" customFormat="false" ht="15" hidden="false" customHeight="false" outlineLevel="0" collapsed="false">
      <c r="A1177" s="0" t="n">
        <v>446915</v>
      </c>
      <c r="B1177" s="126" t="s">
        <v>1062</v>
      </c>
      <c r="C1177" s="0" t="n">
        <v>469</v>
      </c>
      <c r="D1177" s="159" t="n">
        <v>15</v>
      </c>
      <c r="F1177" s="160" t="n">
        <f aca="false">'COG-M'!P1030</f>
        <v>0</v>
      </c>
    </row>
    <row r="1178" customFormat="false" ht="15" hidden="false" customHeight="false" outlineLevel="0" collapsed="false">
      <c r="A1178" s="0" t="n">
        <v>446916</v>
      </c>
      <c r="B1178" s="126" t="s">
        <v>1062</v>
      </c>
      <c r="C1178" s="0" t="n">
        <v>469</v>
      </c>
      <c r="D1178" s="159" t="n">
        <v>16</v>
      </c>
      <c r="F1178" s="160" t="n">
        <f aca="false">'COG-M'!P1031</f>
        <v>0</v>
      </c>
    </row>
    <row r="1179" customFormat="false" ht="15" hidden="false" customHeight="false" outlineLevel="0" collapsed="false">
      <c r="A1179" s="0" t="n">
        <v>446917</v>
      </c>
      <c r="B1179" s="126" t="s">
        <v>1062</v>
      </c>
      <c r="C1179" s="0" t="n">
        <v>469</v>
      </c>
      <c r="D1179" s="159" t="n">
        <v>17</v>
      </c>
      <c r="F1179" s="160" t="n">
        <f aca="false">'COG-M'!P1032</f>
        <v>0</v>
      </c>
    </row>
    <row r="1180" customFormat="false" ht="15" hidden="false" customHeight="false" outlineLevel="0" collapsed="false">
      <c r="A1180" s="0" t="n">
        <v>470000</v>
      </c>
      <c r="B1180" s="126" t="s">
        <v>1062</v>
      </c>
      <c r="C1180" s="0" t="n">
        <v>4700</v>
      </c>
      <c r="D1180" s="159" t="n">
        <v>0</v>
      </c>
      <c r="E1180" s="0" t="s">
        <v>864</v>
      </c>
      <c r="F1180" s="160" t="n">
        <f aca="false">'COG-M'!P1033</f>
        <v>0</v>
      </c>
    </row>
    <row r="1181" customFormat="false" ht="15" hidden="false" customHeight="false" outlineLevel="0" collapsed="false">
      <c r="A1181" s="0" t="n">
        <v>447111</v>
      </c>
      <c r="B1181" s="126" t="s">
        <v>1062</v>
      </c>
      <c r="C1181" s="0" t="n">
        <v>471</v>
      </c>
      <c r="D1181" s="159" t="n">
        <v>11</v>
      </c>
      <c r="E1181" s="0" t="s">
        <v>865</v>
      </c>
      <c r="F1181" s="160" t="n">
        <f aca="false">'COG-M'!P1034</f>
        <v>0</v>
      </c>
    </row>
    <row r="1182" customFormat="false" ht="15" hidden="false" customHeight="false" outlineLevel="0" collapsed="false">
      <c r="A1182" s="0" t="n">
        <v>447114</v>
      </c>
      <c r="B1182" s="126" t="s">
        <v>1062</v>
      </c>
      <c r="C1182" s="0" t="n">
        <v>471</v>
      </c>
      <c r="D1182" s="159" t="n">
        <v>14</v>
      </c>
      <c r="F1182" s="160" t="n">
        <f aca="false">'COG-M'!P1035</f>
        <v>0</v>
      </c>
    </row>
    <row r="1183" customFormat="false" ht="15" hidden="false" customHeight="false" outlineLevel="0" collapsed="false">
      <c r="A1183" s="0" t="n">
        <v>447115</v>
      </c>
      <c r="B1183" s="126" t="s">
        <v>1062</v>
      </c>
      <c r="C1183" s="0" t="n">
        <v>471</v>
      </c>
      <c r="D1183" s="159" t="n">
        <v>15</v>
      </c>
      <c r="F1183" s="160" t="n">
        <f aca="false">'COG-M'!P1036</f>
        <v>0</v>
      </c>
    </row>
    <row r="1184" customFormat="false" ht="15" hidden="false" customHeight="false" outlineLevel="0" collapsed="false">
      <c r="A1184" s="0" t="n">
        <v>447116</v>
      </c>
      <c r="B1184" s="126" t="s">
        <v>1062</v>
      </c>
      <c r="C1184" s="0" t="n">
        <v>471</v>
      </c>
      <c r="D1184" s="159" t="n">
        <v>16</v>
      </c>
      <c r="F1184" s="160" t="n">
        <f aca="false">'COG-M'!P1037</f>
        <v>0</v>
      </c>
    </row>
    <row r="1185" customFormat="false" ht="15" hidden="false" customHeight="false" outlineLevel="0" collapsed="false">
      <c r="A1185" s="0" t="n">
        <v>447117</v>
      </c>
      <c r="B1185" s="126" t="s">
        <v>1062</v>
      </c>
      <c r="C1185" s="0" t="n">
        <v>471</v>
      </c>
      <c r="D1185" s="159" t="n">
        <v>17</v>
      </c>
      <c r="F1185" s="160" t="n">
        <f aca="false">'COG-M'!P1038</f>
        <v>0</v>
      </c>
    </row>
    <row r="1186" customFormat="false" ht="15" hidden="false" customHeight="false" outlineLevel="0" collapsed="false">
      <c r="A1186" s="0" t="n">
        <v>480000</v>
      </c>
      <c r="B1186" s="126" t="s">
        <v>1062</v>
      </c>
      <c r="C1186" s="0" t="n">
        <v>4800</v>
      </c>
      <c r="D1186" s="159" t="n">
        <v>0</v>
      </c>
      <c r="E1186" s="0" t="s">
        <v>866</v>
      </c>
      <c r="F1186" s="160" t="n">
        <f aca="false">'COG-M'!P1039</f>
        <v>0</v>
      </c>
    </row>
    <row r="1187" customFormat="false" ht="15" hidden="false" customHeight="false" outlineLevel="0" collapsed="false">
      <c r="A1187" s="0" t="n">
        <v>448111</v>
      </c>
      <c r="B1187" s="126" t="s">
        <v>1062</v>
      </c>
      <c r="C1187" s="0" t="n">
        <v>481</v>
      </c>
      <c r="D1187" s="159" t="n">
        <v>11</v>
      </c>
      <c r="E1187" s="0" t="s">
        <v>867</v>
      </c>
      <c r="F1187" s="160" t="n">
        <f aca="false">'COG-M'!P1040</f>
        <v>0</v>
      </c>
    </row>
    <row r="1188" customFormat="false" ht="15" hidden="false" customHeight="false" outlineLevel="0" collapsed="false">
      <c r="A1188" s="0" t="n">
        <v>448114</v>
      </c>
      <c r="B1188" s="126" t="s">
        <v>1062</v>
      </c>
      <c r="C1188" s="0" t="n">
        <v>481</v>
      </c>
      <c r="D1188" s="159" t="n">
        <v>14</v>
      </c>
      <c r="F1188" s="160" t="n">
        <f aca="false">'COG-M'!P1041</f>
        <v>0</v>
      </c>
    </row>
    <row r="1189" customFormat="false" ht="15" hidden="false" customHeight="false" outlineLevel="0" collapsed="false">
      <c r="A1189" s="0" t="n">
        <v>448115</v>
      </c>
      <c r="B1189" s="126" t="s">
        <v>1062</v>
      </c>
      <c r="C1189" s="0" t="n">
        <v>481</v>
      </c>
      <c r="D1189" s="159" t="n">
        <v>15</v>
      </c>
      <c r="F1189" s="160" t="n">
        <f aca="false">'COG-M'!P1042</f>
        <v>0</v>
      </c>
    </row>
    <row r="1190" customFormat="false" ht="15" hidden="false" customHeight="false" outlineLevel="0" collapsed="false">
      <c r="A1190" s="0" t="n">
        <v>448116</v>
      </c>
      <c r="B1190" s="126" t="s">
        <v>1062</v>
      </c>
      <c r="C1190" s="0" t="n">
        <v>481</v>
      </c>
      <c r="D1190" s="159" t="n">
        <v>16</v>
      </c>
      <c r="F1190" s="160" t="n">
        <f aca="false">'COG-M'!P1043</f>
        <v>0</v>
      </c>
    </row>
    <row r="1191" customFormat="false" ht="15" hidden="false" customHeight="false" outlineLevel="0" collapsed="false">
      <c r="A1191" s="0" t="n">
        <v>448117</v>
      </c>
      <c r="B1191" s="126" t="s">
        <v>1062</v>
      </c>
      <c r="C1191" s="0" t="n">
        <v>481</v>
      </c>
      <c r="D1191" s="159" t="n">
        <v>17</v>
      </c>
      <c r="F1191" s="160" t="n">
        <f aca="false">'COG-M'!P1044</f>
        <v>0</v>
      </c>
    </row>
    <row r="1192" customFormat="false" ht="15" hidden="false" customHeight="false" outlineLevel="0" collapsed="false">
      <c r="A1192" s="0" t="n">
        <v>448211</v>
      </c>
      <c r="B1192" s="126" t="s">
        <v>1062</v>
      </c>
      <c r="C1192" s="0" t="n">
        <v>482</v>
      </c>
      <c r="D1192" s="159" t="n">
        <v>11</v>
      </c>
      <c r="E1192" s="0" t="s">
        <v>868</v>
      </c>
      <c r="F1192" s="160" t="n">
        <f aca="false">'COG-M'!P1045</f>
        <v>0</v>
      </c>
    </row>
    <row r="1193" customFormat="false" ht="15" hidden="false" customHeight="false" outlineLevel="0" collapsed="false">
      <c r="A1193" s="0" t="n">
        <v>448214</v>
      </c>
      <c r="B1193" s="126" t="s">
        <v>1062</v>
      </c>
      <c r="C1193" s="0" t="n">
        <v>482</v>
      </c>
      <c r="D1193" s="159" t="n">
        <v>14</v>
      </c>
      <c r="F1193" s="160" t="n">
        <f aca="false">'COG-M'!P1046</f>
        <v>0</v>
      </c>
    </row>
    <row r="1194" customFormat="false" ht="15" hidden="false" customHeight="false" outlineLevel="0" collapsed="false">
      <c r="A1194" s="0" t="n">
        <v>448215</v>
      </c>
      <c r="B1194" s="126" t="s">
        <v>1062</v>
      </c>
      <c r="C1194" s="0" t="n">
        <v>482</v>
      </c>
      <c r="D1194" s="159" t="n">
        <v>15</v>
      </c>
      <c r="F1194" s="160" t="n">
        <f aca="false">'COG-M'!P1047</f>
        <v>0</v>
      </c>
    </row>
    <row r="1195" customFormat="false" ht="15" hidden="false" customHeight="false" outlineLevel="0" collapsed="false">
      <c r="A1195" s="0" t="n">
        <v>448216</v>
      </c>
      <c r="B1195" s="126" t="s">
        <v>1062</v>
      </c>
      <c r="C1195" s="0" t="n">
        <v>482</v>
      </c>
      <c r="D1195" s="159" t="n">
        <v>16</v>
      </c>
      <c r="F1195" s="160" t="n">
        <f aca="false">'COG-M'!P1048</f>
        <v>0</v>
      </c>
    </row>
    <row r="1196" customFormat="false" ht="15" hidden="false" customHeight="false" outlineLevel="0" collapsed="false">
      <c r="A1196" s="0" t="n">
        <v>448217</v>
      </c>
      <c r="B1196" s="126" t="s">
        <v>1062</v>
      </c>
      <c r="C1196" s="0" t="n">
        <v>482</v>
      </c>
      <c r="D1196" s="159" t="n">
        <v>17</v>
      </c>
      <c r="F1196" s="160" t="n">
        <f aca="false">'COG-M'!P1049</f>
        <v>0</v>
      </c>
    </row>
    <row r="1197" customFormat="false" ht="15" hidden="false" customHeight="false" outlineLevel="0" collapsed="false">
      <c r="A1197" s="0" t="n">
        <v>448311</v>
      </c>
      <c r="B1197" s="126" t="s">
        <v>1062</v>
      </c>
      <c r="C1197" s="0" t="n">
        <v>483</v>
      </c>
      <c r="D1197" s="159" t="n">
        <v>11</v>
      </c>
      <c r="E1197" s="0" t="s">
        <v>869</v>
      </c>
      <c r="F1197" s="160" t="n">
        <f aca="false">'COG-M'!P1050</f>
        <v>0</v>
      </c>
    </row>
    <row r="1198" customFormat="false" ht="15" hidden="false" customHeight="false" outlineLevel="0" collapsed="false">
      <c r="A1198" s="0" t="n">
        <v>448314</v>
      </c>
      <c r="B1198" s="126" t="s">
        <v>1062</v>
      </c>
      <c r="C1198" s="0" t="n">
        <v>483</v>
      </c>
      <c r="D1198" s="159" t="n">
        <v>14</v>
      </c>
      <c r="F1198" s="160" t="n">
        <f aca="false">'COG-M'!P1051</f>
        <v>0</v>
      </c>
    </row>
    <row r="1199" customFormat="false" ht="15" hidden="false" customHeight="false" outlineLevel="0" collapsed="false">
      <c r="A1199" s="0" t="n">
        <v>448315</v>
      </c>
      <c r="B1199" s="126" t="s">
        <v>1062</v>
      </c>
      <c r="C1199" s="0" t="n">
        <v>483</v>
      </c>
      <c r="D1199" s="159" t="n">
        <v>15</v>
      </c>
      <c r="F1199" s="160" t="n">
        <f aca="false">'COG-M'!P1052</f>
        <v>0</v>
      </c>
    </row>
    <row r="1200" customFormat="false" ht="15" hidden="false" customHeight="false" outlineLevel="0" collapsed="false">
      <c r="A1200" s="0" t="n">
        <v>448316</v>
      </c>
      <c r="B1200" s="126" t="s">
        <v>1062</v>
      </c>
      <c r="C1200" s="0" t="n">
        <v>483</v>
      </c>
      <c r="D1200" s="159" t="n">
        <v>16</v>
      </c>
      <c r="F1200" s="160" t="n">
        <f aca="false">'COG-M'!P1053</f>
        <v>0</v>
      </c>
    </row>
    <row r="1201" customFormat="false" ht="15" hidden="false" customHeight="false" outlineLevel="0" collapsed="false">
      <c r="A1201" s="0" t="n">
        <v>448317</v>
      </c>
      <c r="B1201" s="126" t="s">
        <v>1062</v>
      </c>
      <c r="C1201" s="0" t="n">
        <v>483</v>
      </c>
      <c r="D1201" s="159" t="n">
        <v>17</v>
      </c>
      <c r="F1201" s="160" t="n">
        <f aca="false">'COG-M'!P1054</f>
        <v>0</v>
      </c>
    </row>
    <row r="1202" customFormat="false" ht="15" hidden="false" customHeight="false" outlineLevel="0" collapsed="false">
      <c r="A1202" s="0" t="n">
        <v>448411</v>
      </c>
      <c r="B1202" s="126" t="s">
        <v>1062</v>
      </c>
      <c r="C1202" s="0" t="n">
        <v>484</v>
      </c>
      <c r="D1202" s="159" t="n">
        <v>11</v>
      </c>
      <c r="E1202" s="0" t="s">
        <v>870</v>
      </c>
      <c r="F1202" s="160" t="n">
        <f aca="false">'COG-M'!P1055</f>
        <v>0</v>
      </c>
    </row>
    <row r="1203" customFormat="false" ht="15" hidden="false" customHeight="false" outlineLevel="0" collapsed="false">
      <c r="A1203" s="0" t="n">
        <v>448414</v>
      </c>
      <c r="B1203" s="126" t="s">
        <v>1062</v>
      </c>
      <c r="C1203" s="0" t="n">
        <v>484</v>
      </c>
      <c r="D1203" s="159" t="n">
        <v>14</v>
      </c>
      <c r="F1203" s="160" t="n">
        <f aca="false">'COG-M'!P1056</f>
        <v>0</v>
      </c>
    </row>
    <row r="1204" customFormat="false" ht="15" hidden="false" customHeight="false" outlineLevel="0" collapsed="false">
      <c r="A1204" s="0" t="n">
        <v>448415</v>
      </c>
      <c r="B1204" s="126" t="s">
        <v>1062</v>
      </c>
      <c r="C1204" s="0" t="n">
        <v>484</v>
      </c>
      <c r="D1204" s="159" t="n">
        <v>15</v>
      </c>
      <c r="F1204" s="160" t="n">
        <f aca="false">'COG-M'!P1057</f>
        <v>0</v>
      </c>
    </row>
    <row r="1205" customFormat="false" ht="15" hidden="false" customHeight="false" outlineLevel="0" collapsed="false">
      <c r="A1205" s="0" t="n">
        <v>448416</v>
      </c>
      <c r="B1205" s="126" t="s">
        <v>1062</v>
      </c>
      <c r="C1205" s="0" t="n">
        <v>484</v>
      </c>
      <c r="D1205" s="159" t="n">
        <v>16</v>
      </c>
      <c r="F1205" s="160" t="n">
        <f aca="false">'COG-M'!P1058</f>
        <v>0</v>
      </c>
    </row>
    <row r="1206" customFormat="false" ht="15" hidden="false" customHeight="false" outlineLevel="0" collapsed="false">
      <c r="A1206" s="0" t="n">
        <v>448417</v>
      </c>
      <c r="B1206" s="126" t="s">
        <v>1062</v>
      </c>
      <c r="C1206" s="0" t="n">
        <v>484</v>
      </c>
      <c r="D1206" s="159" t="n">
        <v>17</v>
      </c>
      <c r="F1206" s="160" t="n">
        <f aca="false">'COG-M'!P1059</f>
        <v>0</v>
      </c>
    </row>
    <row r="1207" customFormat="false" ht="15" hidden="false" customHeight="false" outlineLevel="0" collapsed="false">
      <c r="A1207" s="0" t="n">
        <v>448511</v>
      </c>
      <c r="B1207" s="126" t="s">
        <v>1062</v>
      </c>
      <c r="C1207" s="0" t="n">
        <v>485</v>
      </c>
      <c r="D1207" s="159" t="n">
        <v>11</v>
      </c>
      <c r="E1207" s="0" t="s">
        <v>871</v>
      </c>
      <c r="F1207" s="160" t="n">
        <f aca="false">'COG-M'!P1060</f>
        <v>0</v>
      </c>
    </row>
    <row r="1208" customFormat="false" ht="15" hidden="false" customHeight="false" outlineLevel="0" collapsed="false">
      <c r="A1208" s="0" t="n">
        <v>448514</v>
      </c>
      <c r="B1208" s="126" t="s">
        <v>1062</v>
      </c>
      <c r="C1208" s="0" t="n">
        <v>485</v>
      </c>
      <c r="D1208" s="159" t="n">
        <v>14</v>
      </c>
      <c r="F1208" s="160" t="n">
        <f aca="false">'COG-M'!P1061</f>
        <v>0</v>
      </c>
    </row>
    <row r="1209" customFormat="false" ht="15" hidden="false" customHeight="false" outlineLevel="0" collapsed="false">
      <c r="A1209" s="0" t="n">
        <v>448515</v>
      </c>
      <c r="B1209" s="126" t="s">
        <v>1062</v>
      </c>
      <c r="C1209" s="0" t="n">
        <v>485</v>
      </c>
      <c r="D1209" s="159" t="n">
        <v>15</v>
      </c>
      <c r="F1209" s="160" t="n">
        <f aca="false">'COG-M'!P1062</f>
        <v>0</v>
      </c>
    </row>
    <row r="1210" customFormat="false" ht="15" hidden="false" customHeight="false" outlineLevel="0" collapsed="false">
      <c r="A1210" s="0" t="n">
        <v>448516</v>
      </c>
      <c r="B1210" s="126" t="s">
        <v>1062</v>
      </c>
      <c r="C1210" s="0" t="n">
        <v>485</v>
      </c>
      <c r="D1210" s="159" t="n">
        <v>16</v>
      </c>
      <c r="F1210" s="160" t="n">
        <f aca="false">'COG-M'!P1063</f>
        <v>0</v>
      </c>
    </row>
    <row r="1211" customFormat="false" ht="15" hidden="false" customHeight="false" outlineLevel="0" collapsed="false">
      <c r="A1211" s="0" t="n">
        <v>448517</v>
      </c>
      <c r="B1211" s="126" t="s">
        <v>1062</v>
      </c>
      <c r="C1211" s="0" t="n">
        <v>485</v>
      </c>
      <c r="D1211" s="159" t="n">
        <v>17</v>
      </c>
      <c r="F1211" s="160" t="n">
        <f aca="false">'COG-M'!P1064</f>
        <v>0</v>
      </c>
    </row>
    <row r="1212" customFormat="false" ht="15" hidden="false" customHeight="false" outlineLevel="0" collapsed="false">
      <c r="A1212" s="0" t="n">
        <v>490000</v>
      </c>
      <c r="B1212" s="126" t="s">
        <v>1062</v>
      </c>
      <c r="C1212" s="0" t="n">
        <v>4900</v>
      </c>
      <c r="D1212" s="159" t="n">
        <v>0</v>
      </c>
      <c r="E1212" s="0" t="s">
        <v>872</v>
      </c>
      <c r="F1212" s="160" t="n">
        <f aca="false">'COG-M'!P1065</f>
        <v>0</v>
      </c>
    </row>
    <row r="1213" customFormat="false" ht="15" hidden="false" customHeight="false" outlineLevel="0" collapsed="false">
      <c r="A1213" s="0" t="n">
        <v>449111</v>
      </c>
      <c r="B1213" s="126" t="s">
        <v>1062</v>
      </c>
      <c r="C1213" s="0" t="n">
        <v>491</v>
      </c>
      <c r="D1213" s="159" t="n">
        <v>11</v>
      </c>
      <c r="E1213" s="0" t="s">
        <v>873</v>
      </c>
      <c r="F1213" s="160" t="n">
        <f aca="false">'COG-M'!P1066</f>
        <v>0</v>
      </c>
    </row>
    <row r="1214" customFormat="false" ht="15" hidden="false" customHeight="false" outlineLevel="0" collapsed="false">
      <c r="A1214" s="0" t="n">
        <v>449114</v>
      </c>
      <c r="B1214" s="126" t="s">
        <v>1062</v>
      </c>
      <c r="C1214" s="0" t="n">
        <v>491</v>
      </c>
      <c r="D1214" s="159" t="n">
        <v>14</v>
      </c>
      <c r="F1214" s="160" t="n">
        <f aca="false">'COG-M'!P1067</f>
        <v>0</v>
      </c>
    </row>
    <row r="1215" customFormat="false" ht="15" hidden="false" customHeight="false" outlineLevel="0" collapsed="false">
      <c r="A1215" s="0" t="n">
        <v>449115</v>
      </c>
      <c r="B1215" s="126" t="s">
        <v>1062</v>
      </c>
      <c r="C1215" s="0" t="n">
        <v>491</v>
      </c>
      <c r="D1215" s="159" t="n">
        <v>15</v>
      </c>
      <c r="F1215" s="160" t="n">
        <f aca="false">'COG-M'!P1068</f>
        <v>0</v>
      </c>
    </row>
    <row r="1216" customFormat="false" ht="15" hidden="false" customHeight="false" outlineLevel="0" collapsed="false">
      <c r="A1216" s="0" t="n">
        <v>449116</v>
      </c>
      <c r="B1216" s="126" t="s">
        <v>1062</v>
      </c>
      <c r="C1216" s="0" t="n">
        <v>491</v>
      </c>
      <c r="D1216" s="159" t="n">
        <v>16</v>
      </c>
      <c r="F1216" s="160" t="n">
        <f aca="false">'COG-M'!P1069</f>
        <v>0</v>
      </c>
    </row>
    <row r="1217" customFormat="false" ht="15" hidden="false" customHeight="false" outlineLevel="0" collapsed="false">
      <c r="A1217" s="0" t="n">
        <v>449117</v>
      </c>
      <c r="B1217" s="126" t="s">
        <v>1062</v>
      </c>
      <c r="C1217" s="0" t="n">
        <v>491</v>
      </c>
      <c r="D1217" s="159" t="n">
        <v>17</v>
      </c>
      <c r="F1217" s="160" t="n">
        <f aca="false">'COG-M'!P1070</f>
        <v>0</v>
      </c>
    </row>
    <row r="1218" customFormat="false" ht="15" hidden="false" customHeight="false" outlineLevel="0" collapsed="false">
      <c r="A1218" s="0" t="n">
        <v>449211</v>
      </c>
      <c r="B1218" s="126" t="s">
        <v>1062</v>
      </c>
      <c r="C1218" s="0" t="n">
        <v>492</v>
      </c>
      <c r="D1218" s="159" t="n">
        <v>11</v>
      </c>
      <c r="E1218" s="0" t="s">
        <v>874</v>
      </c>
      <c r="F1218" s="160" t="n">
        <f aca="false">'COG-M'!P1071</f>
        <v>0</v>
      </c>
    </row>
    <row r="1219" customFormat="false" ht="15" hidden="false" customHeight="false" outlineLevel="0" collapsed="false">
      <c r="A1219" s="0" t="n">
        <v>449214</v>
      </c>
      <c r="B1219" s="126" t="s">
        <v>1062</v>
      </c>
      <c r="C1219" s="0" t="n">
        <v>492</v>
      </c>
      <c r="D1219" s="159" t="n">
        <v>14</v>
      </c>
      <c r="F1219" s="160" t="n">
        <f aca="false">'COG-M'!P1072</f>
        <v>0</v>
      </c>
    </row>
    <row r="1220" customFormat="false" ht="15" hidden="false" customHeight="false" outlineLevel="0" collapsed="false">
      <c r="A1220" s="0" t="n">
        <v>449215</v>
      </c>
      <c r="B1220" s="126" t="s">
        <v>1062</v>
      </c>
      <c r="C1220" s="0" t="n">
        <v>492</v>
      </c>
      <c r="D1220" s="159" t="n">
        <v>15</v>
      </c>
      <c r="F1220" s="160" t="n">
        <f aca="false">'COG-M'!P1073</f>
        <v>0</v>
      </c>
    </row>
    <row r="1221" customFormat="false" ht="15" hidden="false" customHeight="false" outlineLevel="0" collapsed="false">
      <c r="A1221" s="0" t="n">
        <v>449216</v>
      </c>
      <c r="B1221" s="126" t="s">
        <v>1062</v>
      </c>
      <c r="C1221" s="0" t="n">
        <v>492</v>
      </c>
      <c r="D1221" s="159" t="n">
        <v>16</v>
      </c>
      <c r="F1221" s="160" t="n">
        <f aca="false">'COG-M'!P1074</f>
        <v>0</v>
      </c>
    </row>
    <row r="1222" customFormat="false" ht="15" hidden="false" customHeight="false" outlineLevel="0" collapsed="false">
      <c r="A1222" s="0" t="n">
        <v>449217</v>
      </c>
      <c r="B1222" s="126" t="s">
        <v>1062</v>
      </c>
      <c r="C1222" s="0" t="n">
        <v>492</v>
      </c>
      <c r="D1222" s="159" t="n">
        <v>17</v>
      </c>
      <c r="F1222" s="160" t="n">
        <f aca="false">'COG-M'!P1075</f>
        <v>0</v>
      </c>
    </row>
    <row r="1223" customFormat="false" ht="15" hidden="false" customHeight="false" outlineLevel="0" collapsed="false">
      <c r="A1223" s="0" t="n">
        <v>449311</v>
      </c>
      <c r="B1223" s="126" t="s">
        <v>1062</v>
      </c>
      <c r="C1223" s="0" t="n">
        <v>493</v>
      </c>
      <c r="D1223" s="159" t="n">
        <v>11</v>
      </c>
      <c r="E1223" s="0" t="s">
        <v>875</v>
      </c>
      <c r="F1223" s="160" t="n">
        <f aca="false">'COG-M'!P1076</f>
        <v>0</v>
      </c>
    </row>
    <row r="1224" customFormat="false" ht="15" hidden="false" customHeight="false" outlineLevel="0" collapsed="false">
      <c r="A1224" s="0" t="n">
        <v>449314</v>
      </c>
      <c r="B1224" s="126" t="s">
        <v>1062</v>
      </c>
      <c r="C1224" s="0" t="n">
        <v>493</v>
      </c>
      <c r="D1224" s="159" t="n">
        <v>14</v>
      </c>
      <c r="F1224" s="160" t="n">
        <f aca="false">'COG-M'!P1077</f>
        <v>0</v>
      </c>
    </row>
    <row r="1225" customFormat="false" ht="15" hidden="false" customHeight="false" outlineLevel="0" collapsed="false">
      <c r="A1225" s="0" t="n">
        <v>449315</v>
      </c>
      <c r="B1225" s="126" t="s">
        <v>1062</v>
      </c>
      <c r="C1225" s="0" t="n">
        <v>493</v>
      </c>
      <c r="D1225" s="159" t="n">
        <v>15</v>
      </c>
      <c r="F1225" s="160" t="n">
        <f aca="false">'COG-M'!P1078</f>
        <v>0</v>
      </c>
    </row>
    <row r="1226" customFormat="false" ht="15" hidden="false" customHeight="false" outlineLevel="0" collapsed="false">
      <c r="A1226" s="0" t="n">
        <v>449316</v>
      </c>
      <c r="B1226" s="126" t="s">
        <v>1062</v>
      </c>
      <c r="C1226" s="0" t="n">
        <v>493</v>
      </c>
      <c r="D1226" s="159" t="n">
        <v>16</v>
      </c>
      <c r="F1226" s="160" t="n">
        <f aca="false">'COG-M'!P1079</f>
        <v>0</v>
      </c>
    </row>
    <row r="1227" customFormat="false" ht="15" hidden="false" customHeight="false" outlineLevel="0" collapsed="false">
      <c r="A1227" s="0" t="n">
        <v>449317</v>
      </c>
      <c r="B1227" s="126" t="s">
        <v>1062</v>
      </c>
      <c r="C1227" s="0" t="n">
        <v>493</v>
      </c>
      <c r="D1227" s="159" t="n">
        <v>17</v>
      </c>
      <c r="F1227" s="160" t="n">
        <f aca="false">'COG-M'!P1080</f>
        <v>0</v>
      </c>
    </row>
    <row r="1228" customFormat="false" ht="15" hidden="false" customHeight="false" outlineLevel="0" collapsed="false">
      <c r="A1228" s="0" t="n">
        <v>500000</v>
      </c>
      <c r="B1228" s="126" t="s">
        <v>1062</v>
      </c>
      <c r="C1228" s="0" t="n">
        <v>5000</v>
      </c>
      <c r="D1228" s="159" t="n">
        <v>0</v>
      </c>
      <c r="E1228" s="0" t="s">
        <v>876</v>
      </c>
      <c r="F1228" s="160" t="n">
        <f aca="false">'COG-M'!P1081</f>
        <v>0</v>
      </c>
    </row>
    <row r="1229" customFormat="false" ht="15" hidden="false" customHeight="false" outlineLevel="0" collapsed="false">
      <c r="A1229" s="0" t="n">
        <v>510000</v>
      </c>
      <c r="B1229" s="126" t="s">
        <v>1062</v>
      </c>
      <c r="C1229" s="0" t="n">
        <v>5100</v>
      </c>
      <c r="D1229" s="159" t="n">
        <v>0</v>
      </c>
      <c r="E1229" s="0" t="s">
        <v>877</v>
      </c>
      <c r="F1229" s="160" t="n">
        <f aca="false">'COG-M'!P1082</f>
        <v>0</v>
      </c>
    </row>
    <row r="1230" customFormat="false" ht="15" hidden="false" customHeight="false" outlineLevel="0" collapsed="false">
      <c r="A1230" s="0" t="n">
        <v>551111</v>
      </c>
      <c r="B1230" s="126" t="s">
        <v>1062</v>
      </c>
      <c r="C1230" s="0" t="n">
        <v>511</v>
      </c>
      <c r="D1230" s="159" t="n">
        <v>11</v>
      </c>
      <c r="E1230" s="0" t="s">
        <v>878</v>
      </c>
      <c r="F1230" s="160" t="n">
        <f aca="false">'COG-M'!P1083</f>
        <v>0</v>
      </c>
    </row>
    <row r="1231" customFormat="false" ht="15" hidden="false" customHeight="false" outlineLevel="0" collapsed="false">
      <c r="A1231" s="0" t="n">
        <v>551112</v>
      </c>
      <c r="B1231" s="126" t="s">
        <v>1062</v>
      </c>
      <c r="C1231" s="0" t="n">
        <v>511</v>
      </c>
      <c r="D1231" s="159" t="n">
        <v>12</v>
      </c>
      <c r="F1231" s="160" t="n">
        <f aca="false">'COG-M'!P1084</f>
        <v>0</v>
      </c>
    </row>
    <row r="1232" customFormat="false" ht="15" hidden="false" customHeight="false" outlineLevel="0" collapsed="false">
      <c r="A1232" s="0" t="n">
        <v>551114</v>
      </c>
      <c r="B1232" s="126" t="s">
        <v>1062</v>
      </c>
      <c r="C1232" s="0" t="n">
        <v>511</v>
      </c>
      <c r="D1232" s="159" t="n">
        <v>14</v>
      </c>
      <c r="F1232" s="160" t="n">
        <f aca="false">'COG-M'!P1085</f>
        <v>0</v>
      </c>
    </row>
    <row r="1233" customFormat="false" ht="15" hidden="false" customHeight="false" outlineLevel="0" collapsed="false">
      <c r="A1233" s="0" t="n">
        <v>551115</v>
      </c>
      <c r="B1233" s="126" t="s">
        <v>1062</v>
      </c>
      <c r="C1233" s="0" t="n">
        <v>511</v>
      </c>
      <c r="D1233" s="159" t="n">
        <v>15</v>
      </c>
      <c r="F1233" s="160" t="n">
        <f aca="false">'COG-M'!P1086</f>
        <v>0</v>
      </c>
    </row>
    <row r="1234" customFormat="false" ht="15" hidden="false" customHeight="false" outlineLevel="0" collapsed="false">
      <c r="A1234" s="0" t="n">
        <v>551116</v>
      </c>
      <c r="B1234" s="126" t="s">
        <v>1062</v>
      </c>
      <c r="C1234" s="0" t="n">
        <v>511</v>
      </c>
      <c r="D1234" s="159" t="n">
        <v>16</v>
      </c>
      <c r="F1234" s="160" t="n">
        <f aca="false">'COG-M'!P1087</f>
        <v>0</v>
      </c>
    </row>
    <row r="1235" customFormat="false" ht="15" hidden="false" customHeight="false" outlineLevel="0" collapsed="false">
      <c r="A1235" s="0" t="n">
        <v>551117</v>
      </c>
      <c r="B1235" s="126" t="s">
        <v>1062</v>
      </c>
      <c r="C1235" s="0" t="n">
        <v>511</v>
      </c>
      <c r="D1235" s="159" t="n">
        <v>17</v>
      </c>
      <c r="F1235" s="160" t="n">
        <f aca="false">'COG-M'!P1088</f>
        <v>0</v>
      </c>
    </row>
    <row r="1236" customFormat="false" ht="15" hidden="false" customHeight="false" outlineLevel="0" collapsed="false">
      <c r="A1236" s="0" t="n">
        <v>551125</v>
      </c>
      <c r="B1236" s="126" t="s">
        <v>1062</v>
      </c>
      <c r="C1236" s="0" t="n">
        <v>511</v>
      </c>
      <c r="D1236" s="159" t="n">
        <v>25</v>
      </c>
      <c r="F1236" s="160" t="n">
        <f aca="false">'COG-M'!P1089</f>
        <v>0</v>
      </c>
    </row>
    <row r="1237" customFormat="false" ht="15" hidden="false" customHeight="false" outlineLevel="0" collapsed="false">
      <c r="A1237" s="0" t="n">
        <v>551126</v>
      </c>
      <c r="B1237" s="126" t="s">
        <v>1062</v>
      </c>
      <c r="C1237" s="0" t="n">
        <v>511</v>
      </c>
      <c r="D1237" s="159" t="n">
        <v>26</v>
      </c>
      <c r="F1237" s="160" t="n">
        <f aca="false">'COG-M'!P1090</f>
        <v>0</v>
      </c>
    </row>
    <row r="1238" customFormat="false" ht="15" hidden="false" customHeight="false" outlineLevel="0" collapsed="false">
      <c r="A1238" s="0" t="n">
        <v>551127</v>
      </c>
      <c r="B1238" s="126" t="s">
        <v>1062</v>
      </c>
      <c r="C1238" s="0" t="n">
        <v>511</v>
      </c>
      <c r="D1238" s="159" t="n">
        <v>27</v>
      </c>
      <c r="F1238" s="160" t="n">
        <f aca="false">'COG-M'!P1091</f>
        <v>0</v>
      </c>
    </row>
    <row r="1239" customFormat="false" ht="15" hidden="false" customHeight="false" outlineLevel="0" collapsed="false">
      <c r="A1239" s="0" t="n">
        <v>551211</v>
      </c>
      <c r="B1239" s="126" t="s">
        <v>1062</v>
      </c>
      <c r="C1239" s="0" t="n">
        <v>512</v>
      </c>
      <c r="D1239" s="159" t="n">
        <v>11</v>
      </c>
      <c r="E1239" s="0" t="s">
        <v>879</v>
      </c>
      <c r="F1239" s="160" t="n">
        <f aca="false">'COG-M'!P1092</f>
        <v>0</v>
      </c>
    </row>
    <row r="1240" customFormat="false" ht="15" hidden="false" customHeight="false" outlineLevel="0" collapsed="false">
      <c r="A1240" s="0" t="n">
        <v>551212</v>
      </c>
      <c r="B1240" s="126" t="s">
        <v>1062</v>
      </c>
      <c r="C1240" s="0" t="n">
        <v>512</v>
      </c>
      <c r="D1240" s="159" t="n">
        <v>12</v>
      </c>
      <c r="F1240" s="160" t="n">
        <f aca="false">'COG-M'!P1093</f>
        <v>0</v>
      </c>
    </row>
    <row r="1241" customFormat="false" ht="15" hidden="false" customHeight="false" outlineLevel="0" collapsed="false">
      <c r="A1241" s="0" t="n">
        <v>551214</v>
      </c>
      <c r="B1241" s="126" t="s">
        <v>1062</v>
      </c>
      <c r="C1241" s="0" t="n">
        <v>512</v>
      </c>
      <c r="D1241" s="159" t="n">
        <v>14</v>
      </c>
      <c r="F1241" s="160" t="n">
        <f aca="false">'COG-M'!P1094</f>
        <v>0</v>
      </c>
    </row>
    <row r="1242" customFormat="false" ht="15" hidden="false" customHeight="false" outlineLevel="0" collapsed="false">
      <c r="A1242" s="0" t="n">
        <v>551215</v>
      </c>
      <c r="B1242" s="126" t="s">
        <v>1062</v>
      </c>
      <c r="C1242" s="0" t="n">
        <v>512</v>
      </c>
      <c r="D1242" s="159" t="n">
        <v>15</v>
      </c>
      <c r="F1242" s="160" t="n">
        <f aca="false">'COG-M'!P1095</f>
        <v>0</v>
      </c>
    </row>
    <row r="1243" customFormat="false" ht="15" hidden="false" customHeight="false" outlineLevel="0" collapsed="false">
      <c r="A1243" s="0" t="n">
        <v>551216</v>
      </c>
      <c r="B1243" s="126" t="s">
        <v>1062</v>
      </c>
      <c r="C1243" s="0" t="n">
        <v>512</v>
      </c>
      <c r="D1243" s="159" t="n">
        <v>16</v>
      </c>
      <c r="F1243" s="160" t="n">
        <f aca="false">'COG-M'!P1096</f>
        <v>0</v>
      </c>
    </row>
    <row r="1244" customFormat="false" ht="15" hidden="false" customHeight="false" outlineLevel="0" collapsed="false">
      <c r="A1244" s="0" t="n">
        <v>551217</v>
      </c>
      <c r="B1244" s="126" t="s">
        <v>1062</v>
      </c>
      <c r="C1244" s="0" t="n">
        <v>512</v>
      </c>
      <c r="D1244" s="159" t="n">
        <v>17</v>
      </c>
      <c r="F1244" s="160" t="n">
        <f aca="false">'COG-M'!P1097</f>
        <v>0</v>
      </c>
    </row>
    <row r="1245" customFormat="false" ht="15" hidden="false" customHeight="false" outlineLevel="0" collapsed="false">
      <c r="A1245" s="0" t="n">
        <v>551225</v>
      </c>
      <c r="B1245" s="126" t="s">
        <v>1062</v>
      </c>
      <c r="C1245" s="0" t="n">
        <v>512</v>
      </c>
      <c r="D1245" s="159" t="n">
        <v>25</v>
      </c>
      <c r="F1245" s="160" t="n">
        <f aca="false">'COG-M'!P1098</f>
        <v>0</v>
      </c>
    </row>
    <row r="1246" customFormat="false" ht="15" hidden="false" customHeight="false" outlineLevel="0" collapsed="false">
      <c r="A1246" s="0" t="n">
        <v>551226</v>
      </c>
      <c r="B1246" s="126" t="s">
        <v>1062</v>
      </c>
      <c r="C1246" s="0" t="n">
        <v>512</v>
      </c>
      <c r="D1246" s="159" t="n">
        <v>26</v>
      </c>
      <c r="F1246" s="160" t="n">
        <f aca="false">'COG-M'!P1099</f>
        <v>0</v>
      </c>
    </row>
    <row r="1247" customFormat="false" ht="15" hidden="false" customHeight="false" outlineLevel="0" collapsed="false">
      <c r="A1247" s="0" t="n">
        <v>551227</v>
      </c>
      <c r="B1247" s="126" t="s">
        <v>1062</v>
      </c>
      <c r="C1247" s="0" t="n">
        <v>512</v>
      </c>
      <c r="D1247" s="159" t="n">
        <v>27</v>
      </c>
      <c r="F1247" s="160" t="n">
        <f aca="false">'COG-M'!P1100</f>
        <v>0</v>
      </c>
    </row>
    <row r="1248" customFormat="false" ht="15" hidden="false" customHeight="false" outlineLevel="0" collapsed="false">
      <c r="A1248" s="0" t="n">
        <v>551311</v>
      </c>
      <c r="B1248" s="126" t="s">
        <v>1062</v>
      </c>
      <c r="C1248" s="0" t="n">
        <v>513</v>
      </c>
      <c r="D1248" s="159" t="n">
        <v>11</v>
      </c>
      <c r="E1248" s="0" t="s">
        <v>880</v>
      </c>
      <c r="F1248" s="160" t="n">
        <f aca="false">'COG-M'!P1101</f>
        <v>0</v>
      </c>
    </row>
    <row r="1249" customFormat="false" ht="15" hidden="false" customHeight="false" outlineLevel="0" collapsed="false">
      <c r="A1249" s="0" t="n">
        <v>551312</v>
      </c>
      <c r="B1249" s="126" t="s">
        <v>1062</v>
      </c>
      <c r="C1249" s="0" t="n">
        <v>513</v>
      </c>
      <c r="D1249" s="159" t="n">
        <v>12</v>
      </c>
      <c r="F1249" s="160" t="n">
        <f aca="false">'COG-M'!P1102</f>
        <v>0</v>
      </c>
    </row>
    <row r="1250" customFormat="false" ht="15" hidden="false" customHeight="false" outlineLevel="0" collapsed="false">
      <c r="A1250" s="0" t="n">
        <v>551314</v>
      </c>
      <c r="B1250" s="126" t="s">
        <v>1062</v>
      </c>
      <c r="C1250" s="0" t="n">
        <v>513</v>
      </c>
      <c r="D1250" s="159" t="n">
        <v>14</v>
      </c>
      <c r="F1250" s="160" t="n">
        <f aca="false">'COG-M'!P1103</f>
        <v>0</v>
      </c>
    </row>
    <row r="1251" customFormat="false" ht="15" hidden="false" customHeight="false" outlineLevel="0" collapsed="false">
      <c r="A1251" s="0" t="n">
        <v>551315</v>
      </c>
      <c r="B1251" s="126" t="s">
        <v>1062</v>
      </c>
      <c r="C1251" s="0" t="n">
        <v>513</v>
      </c>
      <c r="D1251" s="159" t="n">
        <v>15</v>
      </c>
      <c r="F1251" s="160" t="n">
        <f aca="false">'COG-M'!P1104</f>
        <v>0</v>
      </c>
    </row>
    <row r="1252" customFormat="false" ht="15" hidden="false" customHeight="false" outlineLevel="0" collapsed="false">
      <c r="A1252" s="0" t="n">
        <v>551316</v>
      </c>
      <c r="B1252" s="126" t="s">
        <v>1062</v>
      </c>
      <c r="C1252" s="0" t="n">
        <v>513</v>
      </c>
      <c r="D1252" s="159" t="n">
        <v>16</v>
      </c>
      <c r="F1252" s="160" t="n">
        <f aca="false">'COG-M'!P1105</f>
        <v>0</v>
      </c>
    </row>
    <row r="1253" customFormat="false" ht="15" hidden="false" customHeight="false" outlineLevel="0" collapsed="false">
      <c r="A1253" s="0" t="n">
        <v>551317</v>
      </c>
      <c r="B1253" s="126" t="s">
        <v>1062</v>
      </c>
      <c r="C1253" s="0" t="n">
        <v>513</v>
      </c>
      <c r="D1253" s="159" t="n">
        <v>17</v>
      </c>
      <c r="F1253" s="160" t="n">
        <f aca="false">'COG-M'!P1106</f>
        <v>0</v>
      </c>
    </row>
    <row r="1254" customFormat="false" ht="15" hidden="false" customHeight="false" outlineLevel="0" collapsed="false">
      <c r="A1254" s="0" t="n">
        <v>551325</v>
      </c>
      <c r="B1254" s="126" t="s">
        <v>1062</v>
      </c>
      <c r="C1254" s="0" t="n">
        <v>513</v>
      </c>
      <c r="D1254" s="159" t="n">
        <v>25</v>
      </c>
      <c r="F1254" s="160" t="n">
        <f aca="false">'COG-M'!P1107</f>
        <v>0</v>
      </c>
    </row>
    <row r="1255" customFormat="false" ht="15" hidden="false" customHeight="false" outlineLevel="0" collapsed="false">
      <c r="A1255" s="0" t="n">
        <v>551326</v>
      </c>
      <c r="B1255" s="126" t="s">
        <v>1062</v>
      </c>
      <c r="C1255" s="0" t="n">
        <v>513</v>
      </c>
      <c r="D1255" s="159" t="n">
        <v>26</v>
      </c>
      <c r="F1255" s="160" t="n">
        <f aca="false">'COG-M'!P1108</f>
        <v>0</v>
      </c>
    </row>
    <row r="1256" customFormat="false" ht="15" hidden="false" customHeight="false" outlineLevel="0" collapsed="false">
      <c r="A1256" s="0" t="n">
        <v>551327</v>
      </c>
      <c r="B1256" s="126" t="s">
        <v>1062</v>
      </c>
      <c r="C1256" s="0" t="n">
        <v>513</v>
      </c>
      <c r="D1256" s="159" t="n">
        <v>27</v>
      </c>
      <c r="F1256" s="160" t="n">
        <f aca="false">'COG-M'!P1109</f>
        <v>0</v>
      </c>
    </row>
    <row r="1257" customFormat="false" ht="15" hidden="false" customHeight="false" outlineLevel="0" collapsed="false">
      <c r="A1257" s="0" t="n">
        <v>551411</v>
      </c>
      <c r="B1257" s="126" t="s">
        <v>1062</v>
      </c>
      <c r="C1257" s="0" t="n">
        <v>514</v>
      </c>
      <c r="D1257" s="159" t="n">
        <v>11</v>
      </c>
      <c r="E1257" s="0" t="s">
        <v>881</v>
      </c>
      <c r="F1257" s="160" t="n">
        <f aca="false">'COG-M'!P1110</f>
        <v>0</v>
      </c>
    </row>
    <row r="1258" customFormat="false" ht="15" hidden="false" customHeight="false" outlineLevel="0" collapsed="false">
      <c r="A1258" s="0" t="n">
        <v>551412</v>
      </c>
      <c r="B1258" s="126" t="s">
        <v>1062</v>
      </c>
      <c r="C1258" s="0" t="n">
        <v>514</v>
      </c>
      <c r="D1258" s="159" t="n">
        <v>12</v>
      </c>
      <c r="F1258" s="160" t="n">
        <f aca="false">'COG-M'!P1111</f>
        <v>0</v>
      </c>
    </row>
    <row r="1259" customFormat="false" ht="15" hidden="false" customHeight="false" outlineLevel="0" collapsed="false">
      <c r="A1259" s="0" t="n">
        <v>551414</v>
      </c>
      <c r="B1259" s="126" t="s">
        <v>1062</v>
      </c>
      <c r="C1259" s="0" t="n">
        <v>514</v>
      </c>
      <c r="D1259" s="159" t="n">
        <v>14</v>
      </c>
      <c r="F1259" s="160" t="n">
        <f aca="false">'COG-M'!P1112</f>
        <v>0</v>
      </c>
    </row>
    <row r="1260" customFormat="false" ht="15" hidden="false" customHeight="false" outlineLevel="0" collapsed="false">
      <c r="A1260" s="0" t="n">
        <v>551415</v>
      </c>
      <c r="B1260" s="126" t="s">
        <v>1062</v>
      </c>
      <c r="C1260" s="0" t="n">
        <v>514</v>
      </c>
      <c r="D1260" s="159" t="n">
        <v>15</v>
      </c>
      <c r="F1260" s="160" t="n">
        <f aca="false">'COG-M'!P1113</f>
        <v>0</v>
      </c>
    </row>
    <row r="1261" customFormat="false" ht="15" hidden="false" customHeight="false" outlineLevel="0" collapsed="false">
      <c r="A1261" s="0" t="n">
        <v>551416</v>
      </c>
      <c r="B1261" s="126" t="s">
        <v>1062</v>
      </c>
      <c r="C1261" s="0" t="n">
        <v>514</v>
      </c>
      <c r="D1261" s="159" t="n">
        <v>16</v>
      </c>
      <c r="F1261" s="160" t="n">
        <f aca="false">'COG-M'!P1114</f>
        <v>0</v>
      </c>
    </row>
    <row r="1262" customFormat="false" ht="15" hidden="false" customHeight="false" outlineLevel="0" collapsed="false">
      <c r="A1262" s="0" t="n">
        <v>551417</v>
      </c>
      <c r="B1262" s="126" t="s">
        <v>1062</v>
      </c>
      <c r="C1262" s="0" t="n">
        <v>514</v>
      </c>
      <c r="D1262" s="159" t="n">
        <v>17</v>
      </c>
      <c r="F1262" s="160" t="n">
        <f aca="false">'COG-M'!P1115</f>
        <v>0</v>
      </c>
    </row>
    <row r="1263" customFormat="false" ht="15" hidden="false" customHeight="false" outlineLevel="0" collapsed="false">
      <c r="A1263" s="0" t="n">
        <v>551425</v>
      </c>
      <c r="B1263" s="126" t="s">
        <v>1062</v>
      </c>
      <c r="C1263" s="0" t="n">
        <v>514</v>
      </c>
      <c r="D1263" s="159" t="n">
        <v>25</v>
      </c>
      <c r="F1263" s="160" t="n">
        <f aca="false">'COG-M'!P1116</f>
        <v>0</v>
      </c>
    </row>
    <row r="1264" customFormat="false" ht="15" hidden="false" customHeight="false" outlineLevel="0" collapsed="false">
      <c r="A1264" s="0" t="n">
        <v>551426</v>
      </c>
      <c r="B1264" s="126" t="s">
        <v>1062</v>
      </c>
      <c r="C1264" s="0" t="n">
        <v>514</v>
      </c>
      <c r="D1264" s="159" t="n">
        <v>26</v>
      </c>
      <c r="F1264" s="160" t="n">
        <f aca="false">'COG-M'!P1117</f>
        <v>0</v>
      </c>
    </row>
    <row r="1265" customFormat="false" ht="15" hidden="false" customHeight="false" outlineLevel="0" collapsed="false">
      <c r="A1265" s="0" t="n">
        <v>551427</v>
      </c>
      <c r="B1265" s="126" t="s">
        <v>1062</v>
      </c>
      <c r="C1265" s="0" t="n">
        <v>514</v>
      </c>
      <c r="D1265" s="159" t="n">
        <v>27</v>
      </c>
      <c r="F1265" s="160" t="n">
        <f aca="false">'COG-M'!P1118</f>
        <v>0</v>
      </c>
    </row>
    <row r="1266" customFormat="false" ht="15" hidden="false" customHeight="false" outlineLevel="0" collapsed="false">
      <c r="A1266" s="0" t="n">
        <v>551511</v>
      </c>
      <c r="B1266" s="126" t="s">
        <v>1062</v>
      </c>
      <c r="C1266" s="0" t="n">
        <v>515</v>
      </c>
      <c r="D1266" s="159" t="n">
        <v>11</v>
      </c>
      <c r="E1266" s="0" t="s">
        <v>882</v>
      </c>
      <c r="F1266" s="160" t="n">
        <f aca="false">'COG-M'!P1119</f>
        <v>0</v>
      </c>
    </row>
    <row r="1267" customFormat="false" ht="15" hidden="false" customHeight="false" outlineLevel="0" collapsed="false">
      <c r="A1267" s="0" t="n">
        <v>551512</v>
      </c>
      <c r="B1267" s="126" t="s">
        <v>1062</v>
      </c>
      <c r="C1267" s="0" t="n">
        <v>515</v>
      </c>
      <c r="D1267" s="159" t="n">
        <v>12</v>
      </c>
      <c r="F1267" s="160" t="n">
        <f aca="false">'COG-M'!P1120</f>
        <v>0</v>
      </c>
    </row>
    <row r="1268" customFormat="false" ht="15" hidden="false" customHeight="false" outlineLevel="0" collapsed="false">
      <c r="A1268" s="0" t="n">
        <v>551514</v>
      </c>
      <c r="B1268" s="126" t="s">
        <v>1062</v>
      </c>
      <c r="C1268" s="0" t="n">
        <v>515</v>
      </c>
      <c r="D1268" s="159" t="n">
        <v>14</v>
      </c>
      <c r="F1268" s="160" t="n">
        <f aca="false">'COG-M'!P1121</f>
        <v>0</v>
      </c>
    </row>
    <row r="1269" customFormat="false" ht="15" hidden="false" customHeight="false" outlineLevel="0" collapsed="false">
      <c r="A1269" s="0" t="n">
        <v>551515</v>
      </c>
      <c r="B1269" s="126" t="s">
        <v>1062</v>
      </c>
      <c r="C1269" s="0" t="n">
        <v>515</v>
      </c>
      <c r="D1269" s="159" t="n">
        <v>15</v>
      </c>
      <c r="F1269" s="160" t="n">
        <f aca="false">'COG-M'!P1122</f>
        <v>0</v>
      </c>
    </row>
    <row r="1270" customFormat="false" ht="15" hidden="false" customHeight="false" outlineLevel="0" collapsed="false">
      <c r="A1270" s="0" t="n">
        <v>551516</v>
      </c>
      <c r="B1270" s="126" t="s">
        <v>1062</v>
      </c>
      <c r="C1270" s="0" t="n">
        <v>515</v>
      </c>
      <c r="D1270" s="159" t="n">
        <v>16</v>
      </c>
      <c r="F1270" s="160" t="n">
        <f aca="false">'COG-M'!P1123</f>
        <v>0</v>
      </c>
    </row>
    <row r="1271" customFormat="false" ht="15" hidden="false" customHeight="false" outlineLevel="0" collapsed="false">
      <c r="A1271" s="0" t="n">
        <v>551517</v>
      </c>
      <c r="B1271" s="126" t="s">
        <v>1062</v>
      </c>
      <c r="C1271" s="0" t="n">
        <v>515</v>
      </c>
      <c r="D1271" s="159" t="n">
        <v>17</v>
      </c>
      <c r="F1271" s="160" t="n">
        <f aca="false">'COG-M'!P1124</f>
        <v>0</v>
      </c>
    </row>
    <row r="1272" customFormat="false" ht="15" hidden="false" customHeight="false" outlineLevel="0" collapsed="false">
      <c r="A1272" s="0" t="n">
        <v>551525</v>
      </c>
      <c r="B1272" s="126" t="s">
        <v>1062</v>
      </c>
      <c r="C1272" s="0" t="n">
        <v>515</v>
      </c>
      <c r="D1272" s="159" t="n">
        <v>25</v>
      </c>
      <c r="F1272" s="160" t="n">
        <f aca="false">'COG-M'!P1125</f>
        <v>0</v>
      </c>
    </row>
    <row r="1273" customFormat="false" ht="15" hidden="false" customHeight="false" outlineLevel="0" collapsed="false">
      <c r="A1273" s="0" t="n">
        <v>551526</v>
      </c>
      <c r="B1273" s="126" t="s">
        <v>1062</v>
      </c>
      <c r="C1273" s="0" t="n">
        <v>515</v>
      </c>
      <c r="D1273" s="159" t="n">
        <v>26</v>
      </c>
      <c r="F1273" s="160" t="n">
        <f aca="false">'COG-M'!P1126</f>
        <v>0</v>
      </c>
    </row>
    <row r="1274" customFormat="false" ht="15" hidden="false" customHeight="false" outlineLevel="0" collapsed="false">
      <c r="A1274" s="0" t="n">
        <v>551527</v>
      </c>
      <c r="B1274" s="126" t="s">
        <v>1062</v>
      </c>
      <c r="C1274" s="0" t="n">
        <v>515</v>
      </c>
      <c r="D1274" s="159" t="n">
        <v>27</v>
      </c>
      <c r="F1274" s="160" t="n">
        <f aca="false">'COG-M'!P1127</f>
        <v>0</v>
      </c>
    </row>
    <row r="1275" customFormat="false" ht="15" hidden="false" customHeight="false" outlineLevel="0" collapsed="false">
      <c r="A1275" s="0" t="n">
        <v>551911</v>
      </c>
      <c r="B1275" s="126" t="s">
        <v>1062</v>
      </c>
      <c r="C1275" s="0" t="n">
        <v>519</v>
      </c>
      <c r="D1275" s="159" t="n">
        <v>11</v>
      </c>
      <c r="E1275" s="0" t="s">
        <v>883</v>
      </c>
      <c r="F1275" s="160" t="n">
        <f aca="false">'COG-M'!P1128</f>
        <v>0</v>
      </c>
    </row>
    <row r="1276" customFormat="false" ht="15" hidden="false" customHeight="false" outlineLevel="0" collapsed="false">
      <c r="A1276" s="0" t="n">
        <v>551912</v>
      </c>
      <c r="B1276" s="126" t="s">
        <v>1062</v>
      </c>
      <c r="C1276" s="0" t="n">
        <v>519</v>
      </c>
      <c r="D1276" s="159" t="n">
        <v>12</v>
      </c>
      <c r="F1276" s="160" t="n">
        <f aca="false">'COG-M'!P1129</f>
        <v>0</v>
      </c>
    </row>
    <row r="1277" customFormat="false" ht="15" hidden="false" customHeight="false" outlineLevel="0" collapsed="false">
      <c r="A1277" s="0" t="n">
        <v>551914</v>
      </c>
      <c r="B1277" s="126" t="s">
        <v>1062</v>
      </c>
      <c r="C1277" s="0" t="n">
        <v>519</v>
      </c>
      <c r="D1277" s="159" t="n">
        <v>14</v>
      </c>
      <c r="F1277" s="160" t="n">
        <f aca="false">'COG-M'!P1130</f>
        <v>0</v>
      </c>
    </row>
    <row r="1278" customFormat="false" ht="15" hidden="false" customHeight="false" outlineLevel="0" collapsed="false">
      <c r="A1278" s="0" t="n">
        <v>551915</v>
      </c>
      <c r="B1278" s="126" t="s">
        <v>1062</v>
      </c>
      <c r="C1278" s="0" t="n">
        <v>519</v>
      </c>
      <c r="D1278" s="159" t="n">
        <v>15</v>
      </c>
      <c r="F1278" s="160" t="n">
        <f aca="false">'COG-M'!P1131</f>
        <v>0</v>
      </c>
    </row>
    <row r="1279" customFormat="false" ht="15" hidden="false" customHeight="false" outlineLevel="0" collapsed="false">
      <c r="A1279" s="0" t="n">
        <v>551916</v>
      </c>
      <c r="B1279" s="126" t="s">
        <v>1062</v>
      </c>
      <c r="C1279" s="0" t="n">
        <v>519</v>
      </c>
      <c r="D1279" s="159" t="n">
        <v>16</v>
      </c>
      <c r="F1279" s="160" t="n">
        <f aca="false">'COG-M'!P1132</f>
        <v>0</v>
      </c>
    </row>
    <row r="1280" customFormat="false" ht="15" hidden="false" customHeight="false" outlineLevel="0" collapsed="false">
      <c r="A1280" s="0" t="n">
        <v>551917</v>
      </c>
      <c r="B1280" s="126" t="s">
        <v>1062</v>
      </c>
      <c r="C1280" s="0" t="n">
        <v>519</v>
      </c>
      <c r="D1280" s="159" t="n">
        <v>17</v>
      </c>
      <c r="F1280" s="160" t="n">
        <f aca="false">'COG-M'!P1133</f>
        <v>0</v>
      </c>
    </row>
    <row r="1281" customFormat="false" ht="15" hidden="false" customHeight="false" outlineLevel="0" collapsed="false">
      <c r="A1281" s="0" t="n">
        <v>551925</v>
      </c>
      <c r="B1281" s="126" t="s">
        <v>1062</v>
      </c>
      <c r="C1281" s="0" t="n">
        <v>519</v>
      </c>
      <c r="D1281" s="159" t="n">
        <v>25</v>
      </c>
      <c r="F1281" s="160" t="n">
        <f aca="false">'COG-M'!P1134</f>
        <v>0</v>
      </c>
    </row>
    <row r="1282" customFormat="false" ht="15" hidden="false" customHeight="false" outlineLevel="0" collapsed="false">
      <c r="A1282" s="0" t="n">
        <v>551926</v>
      </c>
      <c r="B1282" s="126" t="s">
        <v>1062</v>
      </c>
      <c r="C1282" s="0" t="n">
        <v>519</v>
      </c>
      <c r="D1282" s="159" t="n">
        <v>26</v>
      </c>
      <c r="F1282" s="160" t="n">
        <f aca="false">'COG-M'!P1135</f>
        <v>0</v>
      </c>
    </row>
    <row r="1283" customFormat="false" ht="15" hidden="false" customHeight="false" outlineLevel="0" collapsed="false">
      <c r="A1283" s="0" t="n">
        <v>551927</v>
      </c>
      <c r="B1283" s="126" t="s">
        <v>1062</v>
      </c>
      <c r="C1283" s="0" t="n">
        <v>519</v>
      </c>
      <c r="D1283" s="159" t="n">
        <v>27</v>
      </c>
      <c r="F1283" s="160" t="n">
        <f aca="false">'COG-M'!P1136</f>
        <v>0</v>
      </c>
    </row>
    <row r="1284" customFormat="false" ht="15" hidden="false" customHeight="false" outlineLevel="0" collapsed="false">
      <c r="A1284" s="0" t="n">
        <v>520000</v>
      </c>
      <c r="B1284" s="126" t="s">
        <v>1062</v>
      </c>
      <c r="C1284" s="0" t="n">
        <v>5200</v>
      </c>
      <c r="D1284" s="159" t="n">
        <v>0</v>
      </c>
      <c r="E1284" s="0" t="s">
        <v>884</v>
      </c>
      <c r="F1284" s="160" t="n">
        <f aca="false">'COG-M'!P1137</f>
        <v>0</v>
      </c>
    </row>
    <row r="1285" customFormat="false" ht="15" hidden="false" customHeight="false" outlineLevel="0" collapsed="false">
      <c r="A1285" s="0" t="n">
        <v>552111</v>
      </c>
      <c r="B1285" s="126" t="s">
        <v>1062</v>
      </c>
      <c r="C1285" s="0" t="n">
        <v>521</v>
      </c>
      <c r="D1285" s="159" t="n">
        <v>11</v>
      </c>
      <c r="E1285" s="0" t="s">
        <v>885</v>
      </c>
      <c r="F1285" s="160" t="n">
        <f aca="false">'COG-M'!P1138</f>
        <v>0</v>
      </c>
    </row>
    <row r="1286" customFormat="false" ht="15" hidden="false" customHeight="false" outlineLevel="0" collapsed="false">
      <c r="A1286" s="0" t="n">
        <v>552112</v>
      </c>
      <c r="B1286" s="126" t="s">
        <v>1062</v>
      </c>
      <c r="C1286" s="0" t="n">
        <v>521</v>
      </c>
      <c r="D1286" s="159" t="n">
        <v>12</v>
      </c>
      <c r="F1286" s="160" t="n">
        <f aca="false">'COG-M'!P1139</f>
        <v>0</v>
      </c>
    </row>
    <row r="1287" customFormat="false" ht="15" hidden="false" customHeight="false" outlineLevel="0" collapsed="false">
      <c r="A1287" s="0" t="n">
        <v>552114</v>
      </c>
      <c r="B1287" s="126" t="s">
        <v>1062</v>
      </c>
      <c r="C1287" s="0" t="n">
        <v>521</v>
      </c>
      <c r="D1287" s="159" t="n">
        <v>14</v>
      </c>
      <c r="F1287" s="160" t="n">
        <f aca="false">'COG-M'!P1140</f>
        <v>0</v>
      </c>
    </row>
    <row r="1288" customFormat="false" ht="15" hidden="false" customHeight="false" outlineLevel="0" collapsed="false">
      <c r="A1288" s="0" t="n">
        <v>552115</v>
      </c>
      <c r="B1288" s="126" t="s">
        <v>1062</v>
      </c>
      <c r="C1288" s="0" t="n">
        <v>521</v>
      </c>
      <c r="D1288" s="159" t="n">
        <v>15</v>
      </c>
      <c r="F1288" s="160" t="n">
        <f aca="false">'COG-M'!P1141</f>
        <v>0</v>
      </c>
    </row>
    <row r="1289" customFormat="false" ht="15" hidden="false" customHeight="false" outlineLevel="0" collapsed="false">
      <c r="A1289" s="0" t="n">
        <v>552116</v>
      </c>
      <c r="B1289" s="126" t="s">
        <v>1062</v>
      </c>
      <c r="C1289" s="0" t="n">
        <v>521</v>
      </c>
      <c r="D1289" s="159" t="n">
        <v>16</v>
      </c>
      <c r="F1289" s="160" t="n">
        <f aca="false">'COG-M'!P1142</f>
        <v>0</v>
      </c>
    </row>
    <row r="1290" customFormat="false" ht="15" hidden="false" customHeight="false" outlineLevel="0" collapsed="false">
      <c r="A1290" s="0" t="n">
        <v>552117</v>
      </c>
      <c r="B1290" s="126" t="s">
        <v>1062</v>
      </c>
      <c r="C1290" s="0" t="n">
        <v>521</v>
      </c>
      <c r="D1290" s="159" t="n">
        <v>17</v>
      </c>
      <c r="F1290" s="160" t="n">
        <f aca="false">'COG-M'!P1143</f>
        <v>0</v>
      </c>
    </row>
    <row r="1291" customFormat="false" ht="15" hidden="false" customHeight="false" outlineLevel="0" collapsed="false">
      <c r="A1291" s="0" t="n">
        <v>552125</v>
      </c>
      <c r="B1291" s="126" t="s">
        <v>1062</v>
      </c>
      <c r="C1291" s="0" t="n">
        <v>521</v>
      </c>
      <c r="D1291" s="159" t="n">
        <v>25</v>
      </c>
      <c r="F1291" s="160" t="n">
        <f aca="false">'COG-M'!P1144</f>
        <v>0</v>
      </c>
    </row>
    <row r="1292" customFormat="false" ht="15" hidden="false" customHeight="false" outlineLevel="0" collapsed="false">
      <c r="A1292" s="0" t="n">
        <v>552126</v>
      </c>
      <c r="B1292" s="126" t="s">
        <v>1062</v>
      </c>
      <c r="C1292" s="0" t="n">
        <v>521</v>
      </c>
      <c r="D1292" s="159" t="n">
        <v>26</v>
      </c>
      <c r="F1292" s="160" t="n">
        <f aca="false">'COG-M'!P1145</f>
        <v>0</v>
      </c>
    </row>
    <row r="1293" customFormat="false" ht="15" hidden="false" customHeight="false" outlineLevel="0" collapsed="false">
      <c r="A1293" s="0" t="n">
        <v>552127</v>
      </c>
      <c r="B1293" s="126" t="s">
        <v>1062</v>
      </c>
      <c r="C1293" s="0" t="n">
        <v>521</v>
      </c>
      <c r="D1293" s="159" t="n">
        <v>27</v>
      </c>
      <c r="F1293" s="160" t="n">
        <f aca="false">'COG-M'!P1146</f>
        <v>0</v>
      </c>
    </row>
    <row r="1294" customFormat="false" ht="15" hidden="false" customHeight="false" outlineLevel="0" collapsed="false">
      <c r="A1294" s="0" t="n">
        <v>552211</v>
      </c>
      <c r="B1294" s="126" t="s">
        <v>1062</v>
      </c>
      <c r="C1294" s="0" t="n">
        <v>522</v>
      </c>
      <c r="D1294" s="159" t="n">
        <v>11</v>
      </c>
      <c r="E1294" s="0" t="s">
        <v>886</v>
      </c>
      <c r="F1294" s="160" t="n">
        <f aca="false">'COG-M'!P1147</f>
        <v>0</v>
      </c>
    </row>
    <row r="1295" customFormat="false" ht="15" hidden="false" customHeight="false" outlineLevel="0" collapsed="false">
      <c r="A1295" s="0" t="n">
        <v>552212</v>
      </c>
      <c r="B1295" s="126" t="s">
        <v>1062</v>
      </c>
      <c r="C1295" s="0" t="n">
        <v>522</v>
      </c>
      <c r="D1295" s="159" t="n">
        <v>12</v>
      </c>
      <c r="F1295" s="160" t="n">
        <f aca="false">'COG-M'!P1148</f>
        <v>0</v>
      </c>
    </row>
    <row r="1296" customFormat="false" ht="15" hidden="false" customHeight="false" outlineLevel="0" collapsed="false">
      <c r="A1296" s="0" t="n">
        <v>552214</v>
      </c>
      <c r="B1296" s="126" t="s">
        <v>1062</v>
      </c>
      <c r="C1296" s="0" t="n">
        <v>522</v>
      </c>
      <c r="D1296" s="159" t="n">
        <v>14</v>
      </c>
      <c r="F1296" s="160" t="n">
        <f aca="false">'COG-M'!P1149</f>
        <v>0</v>
      </c>
    </row>
    <row r="1297" customFormat="false" ht="15" hidden="false" customHeight="false" outlineLevel="0" collapsed="false">
      <c r="A1297" s="0" t="n">
        <v>552215</v>
      </c>
      <c r="B1297" s="126" t="s">
        <v>1062</v>
      </c>
      <c r="C1297" s="0" t="n">
        <v>522</v>
      </c>
      <c r="D1297" s="159" t="n">
        <v>15</v>
      </c>
      <c r="F1297" s="160" t="n">
        <f aca="false">'COG-M'!P1150</f>
        <v>0</v>
      </c>
    </row>
    <row r="1298" customFormat="false" ht="15" hidden="false" customHeight="false" outlineLevel="0" collapsed="false">
      <c r="A1298" s="0" t="n">
        <v>552216</v>
      </c>
      <c r="B1298" s="126" t="s">
        <v>1062</v>
      </c>
      <c r="C1298" s="0" t="n">
        <v>522</v>
      </c>
      <c r="D1298" s="159" t="n">
        <v>16</v>
      </c>
      <c r="F1298" s="160" t="n">
        <f aca="false">'COG-M'!P1151</f>
        <v>0</v>
      </c>
    </row>
    <row r="1299" customFormat="false" ht="15" hidden="false" customHeight="false" outlineLevel="0" collapsed="false">
      <c r="A1299" s="0" t="n">
        <v>552217</v>
      </c>
      <c r="B1299" s="126" t="s">
        <v>1062</v>
      </c>
      <c r="C1299" s="0" t="n">
        <v>522</v>
      </c>
      <c r="D1299" s="159" t="n">
        <v>17</v>
      </c>
      <c r="F1299" s="160" t="n">
        <f aca="false">'COG-M'!P1152</f>
        <v>0</v>
      </c>
    </row>
    <row r="1300" customFormat="false" ht="15" hidden="false" customHeight="false" outlineLevel="0" collapsed="false">
      <c r="A1300" s="0" t="n">
        <v>552225</v>
      </c>
      <c r="B1300" s="126" t="s">
        <v>1062</v>
      </c>
      <c r="C1300" s="0" t="n">
        <v>522</v>
      </c>
      <c r="D1300" s="159" t="n">
        <v>25</v>
      </c>
      <c r="F1300" s="160" t="n">
        <f aca="false">'COG-M'!P1153</f>
        <v>0</v>
      </c>
    </row>
    <row r="1301" customFormat="false" ht="15" hidden="false" customHeight="false" outlineLevel="0" collapsed="false">
      <c r="A1301" s="0" t="n">
        <v>552226</v>
      </c>
      <c r="B1301" s="126" t="s">
        <v>1062</v>
      </c>
      <c r="C1301" s="0" t="n">
        <v>522</v>
      </c>
      <c r="D1301" s="159" t="n">
        <v>26</v>
      </c>
      <c r="F1301" s="160" t="n">
        <f aca="false">'COG-M'!P1154</f>
        <v>0</v>
      </c>
    </row>
    <row r="1302" customFormat="false" ht="15" hidden="false" customHeight="false" outlineLevel="0" collapsed="false">
      <c r="A1302" s="0" t="n">
        <v>552227</v>
      </c>
      <c r="B1302" s="126" t="s">
        <v>1062</v>
      </c>
      <c r="C1302" s="0" t="n">
        <v>522</v>
      </c>
      <c r="D1302" s="159" t="n">
        <v>27</v>
      </c>
      <c r="F1302" s="160" t="n">
        <f aca="false">'COG-M'!P1155</f>
        <v>0</v>
      </c>
    </row>
    <row r="1303" customFormat="false" ht="15" hidden="false" customHeight="false" outlineLevel="0" collapsed="false">
      <c r="A1303" s="0" t="n">
        <v>552311</v>
      </c>
      <c r="B1303" s="126" t="s">
        <v>1062</v>
      </c>
      <c r="C1303" s="0" t="n">
        <v>523</v>
      </c>
      <c r="D1303" s="159" t="n">
        <v>11</v>
      </c>
      <c r="E1303" s="0" t="s">
        <v>887</v>
      </c>
      <c r="F1303" s="160" t="n">
        <f aca="false">'COG-M'!P1156</f>
        <v>0</v>
      </c>
    </row>
    <row r="1304" customFormat="false" ht="15" hidden="false" customHeight="false" outlineLevel="0" collapsed="false">
      <c r="A1304" s="0" t="n">
        <v>552312</v>
      </c>
      <c r="B1304" s="126" t="s">
        <v>1062</v>
      </c>
      <c r="C1304" s="0" t="n">
        <v>523</v>
      </c>
      <c r="D1304" s="159" t="n">
        <v>12</v>
      </c>
      <c r="F1304" s="160" t="n">
        <f aca="false">'COG-M'!P1157</f>
        <v>0</v>
      </c>
    </row>
    <row r="1305" customFormat="false" ht="15" hidden="false" customHeight="false" outlineLevel="0" collapsed="false">
      <c r="A1305" s="0" t="n">
        <v>552315</v>
      </c>
      <c r="B1305" s="126" t="s">
        <v>1062</v>
      </c>
      <c r="C1305" s="0" t="n">
        <v>523</v>
      </c>
      <c r="D1305" s="159" t="n">
        <v>15</v>
      </c>
      <c r="F1305" s="160" t="n">
        <f aca="false">'COG-M'!P1158</f>
        <v>0</v>
      </c>
    </row>
    <row r="1306" customFormat="false" ht="15" hidden="false" customHeight="false" outlineLevel="0" collapsed="false">
      <c r="A1306" s="0" t="n">
        <v>552316</v>
      </c>
      <c r="B1306" s="126" t="s">
        <v>1062</v>
      </c>
      <c r="C1306" s="0" t="n">
        <v>523</v>
      </c>
      <c r="D1306" s="159" t="n">
        <v>16</v>
      </c>
      <c r="F1306" s="160" t="n">
        <f aca="false">'COG-M'!P1159</f>
        <v>0</v>
      </c>
    </row>
    <row r="1307" customFormat="false" ht="15" hidden="false" customHeight="false" outlineLevel="0" collapsed="false">
      <c r="A1307" s="0" t="n">
        <v>552317</v>
      </c>
      <c r="B1307" s="126" t="s">
        <v>1062</v>
      </c>
      <c r="C1307" s="0" t="n">
        <v>523</v>
      </c>
      <c r="D1307" s="159" t="n">
        <v>17</v>
      </c>
      <c r="F1307" s="160" t="n">
        <f aca="false">'COG-M'!P1160</f>
        <v>0</v>
      </c>
    </row>
    <row r="1308" customFormat="false" ht="15" hidden="false" customHeight="false" outlineLevel="0" collapsed="false">
      <c r="A1308" s="0" t="n">
        <v>552325</v>
      </c>
      <c r="B1308" s="126" t="s">
        <v>1062</v>
      </c>
      <c r="C1308" s="0" t="n">
        <v>523</v>
      </c>
      <c r="D1308" s="159" t="n">
        <v>25</v>
      </c>
      <c r="F1308" s="160" t="n">
        <f aca="false">'COG-M'!P1161</f>
        <v>0</v>
      </c>
    </row>
    <row r="1309" customFormat="false" ht="15" hidden="false" customHeight="false" outlineLevel="0" collapsed="false">
      <c r="A1309" s="0" t="n">
        <v>552326</v>
      </c>
      <c r="B1309" s="126" t="s">
        <v>1062</v>
      </c>
      <c r="C1309" s="0" t="n">
        <v>523</v>
      </c>
      <c r="D1309" s="159" t="n">
        <v>26</v>
      </c>
      <c r="F1309" s="160" t="n">
        <f aca="false">'COG-M'!P1162</f>
        <v>0</v>
      </c>
    </row>
    <row r="1310" customFormat="false" ht="15" hidden="false" customHeight="false" outlineLevel="0" collapsed="false">
      <c r="A1310" s="0" t="n">
        <v>552327</v>
      </c>
      <c r="B1310" s="126" t="s">
        <v>1062</v>
      </c>
      <c r="C1310" s="0" t="n">
        <v>523</v>
      </c>
      <c r="D1310" s="159" t="n">
        <v>27</v>
      </c>
      <c r="F1310" s="160" t="n">
        <f aca="false">'COG-M'!P1163</f>
        <v>0</v>
      </c>
    </row>
    <row r="1311" customFormat="false" ht="15" hidden="false" customHeight="false" outlineLevel="0" collapsed="false">
      <c r="A1311" s="0" t="n">
        <v>552911</v>
      </c>
      <c r="B1311" s="126" t="s">
        <v>1062</v>
      </c>
      <c r="C1311" s="0" t="n">
        <v>529</v>
      </c>
      <c r="D1311" s="159" t="n">
        <v>11</v>
      </c>
      <c r="E1311" s="0" t="s">
        <v>888</v>
      </c>
      <c r="F1311" s="160" t="n">
        <f aca="false">'COG-M'!P1164</f>
        <v>0</v>
      </c>
    </row>
    <row r="1312" customFormat="false" ht="15" hidden="false" customHeight="false" outlineLevel="0" collapsed="false">
      <c r="A1312" s="0" t="n">
        <v>552912</v>
      </c>
      <c r="B1312" s="126" t="s">
        <v>1062</v>
      </c>
      <c r="C1312" s="0" t="n">
        <v>529</v>
      </c>
      <c r="D1312" s="159" t="n">
        <v>12</v>
      </c>
      <c r="F1312" s="160" t="n">
        <f aca="false">'COG-M'!P1165</f>
        <v>0</v>
      </c>
    </row>
    <row r="1313" customFormat="false" ht="15" hidden="false" customHeight="false" outlineLevel="0" collapsed="false">
      <c r="A1313" s="0" t="n">
        <v>552914</v>
      </c>
      <c r="B1313" s="126" t="s">
        <v>1062</v>
      </c>
      <c r="C1313" s="0" t="n">
        <v>529</v>
      </c>
      <c r="D1313" s="159" t="n">
        <v>14</v>
      </c>
      <c r="F1313" s="160" t="n">
        <f aca="false">'COG-M'!P1166</f>
        <v>0</v>
      </c>
    </row>
    <row r="1314" customFormat="false" ht="15" hidden="false" customHeight="false" outlineLevel="0" collapsed="false">
      <c r="A1314" s="0" t="n">
        <v>552915</v>
      </c>
      <c r="B1314" s="126" t="s">
        <v>1062</v>
      </c>
      <c r="C1314" s="0" t="n">
        <v>529</v>
      </c>
      <c r="D1314" s="159" t="n">
        <v>15</v>
      </c>
      <c r="F1314" s="160" t="n">
        <f aca="false">'COG-M'!P1167</f>
        <v>0</v>
      </c>
    </row>
    <row r="1315" customFormat="false" ht="15" hidden="false" customHeight="false" outlineLevel="0" collapsed="false">
      <c r="A1315" s="0" t="n">
        <v>552916</v>
      </c>
      <c r="B1315" s="126" t="s">
        <v>1062</v>
      </c>
      <c r="C1315" s="0" t="n">
        <v>529</v>
      </c>
      <c r="D1315" s="159" t="n">
        <v>16</v>
      </c>
      <c r="F1315" s="160" t="n">
        <f aca="false">'COG-M'!P1168</f>
        <v>0</v>
      </c>
    </row>
    <row r="1316" customFormat="false" ht="15" hidden="false" customHeight="false" outlineLevel="0" collapsed="false">
      <c r="A1316" s="0" t="n">
        <v>552917</v>
      </c>
      <c r="B1316" s="126" t="s">
        <v>1062</v>
      </c>
      <c r="C1316" s="0" t="n">
        <v>529</v>
      </c>
      <c r="D1316" s="159" t="n">
        <v>17</v>
      </c>
      <c r="F1316" s="160" t="n">
        <f aca="false">'COG-M'!P1169</f>
        <v>0</v>
      </c>
    </row>
    <row r="1317" customFormat="false" ht="15" hidden="false" customHeight="false" outlineLevel="0" collapsed="false">
      <c r="A1317" s="0" t="n">
        <v>552925</v>
      </c>
      <c r="B1317" s="126" t="s">
        <v>1062</v>
      </c>
      <c r="C1317" s="0" t="n">
        <v>529</v>
      </c>
      <c r="D1317" s="159" t="n">
        <v>25</v>
      </c>
      <c r="F1317" s="160" t="n">
        <f aca="false">'COG-M'!P1170</f>
        <v>0</v>
      </c>
    </row>
    <row r="1318" customFormat="false" ht="15" hidden="false" customHeight="false" outlineLevel="0" collapsed="false">
      <c r="A1318" s="0" t="n">
        <v>552926</v>
      </c>
      <c r="B1318" s="126" t="s">
        <v>1062</v>
      </c>
      <c r="C1318" s="0" t="n">
        <v>529</v>
      </c>
      <c r="D1318" s="159" t="n">
        <v>26</v>
      </c>
      <c r="F1318" s="160" t="n">
        <f aca="false">'COG-M'!P1171</f>
        <v>0</v>
      </c>
    </row>
    <row r="1319" customFormat="false" ht="15" hidden="false" customHeight="false" outlineLevel="0" collapsed="false">
      <c r="A1319" s="0" t="n">
        <v>552927</v>
      </c>
      <c r="B1319" s="126" t="s">
        <v>1062</v>
      </c>
      <c r="C1319" s="0" t="n">
        <v>529</v>
      </c>
      <c r="D1319" s="159" t="n">
        <v>27</v>
      </c>
      <c r="F1319" s="160" t="n">
        <f aca="false">'COG-M'!P1172</f>
        <v>0</v>
      </c>
    </row>
    <row r="1320" customFormat="false" ht="15" hidden="false" customHeight="false" outlineLevel="0" collapsed="false">
      <c r="A1320" s="0" t="n">
        <v>530000</v>
      </c>
      <c r="B1320" s="126" t="s">
        <v>1062</v>
      </c>
      <c r="C1320" s="0" t="n">
        <v>5300</v>
      </c>
      <c r="D1320" s="159" t="n">
        <v>0</v>
      </c>
      <c r="E1320" s="0" t="s">
        <v>889</v>
      </c>
      <c r="F1320" s="160" t="n">
        <f aca="false">'COG-M'!P1173</f>
        <v>0</v>
      </c>
    </row>
    <row r="1321" customFormat="false" ht="15" hidden="false" customHeight="false" outlineLevel="0" collapsed="false">
      <c r="A1321" s="0" t="n">
        <v>553111</v>
      </c>
      <c r="B1321" s="126" t="s">
        <v>1062</v>
      </c>
      <c r="C1321" s="0" t="n">
        <v>531</v>
      </c>
      <c r="D1321" s="159" t="n">
        <v>11</v>
      </c>
      <c r="E1321" s="0" t="s">
        <v>890</v>
      </c>
      <c r="F1321" s="160" t="n">
        <f aca="false">'COG-M'!P1174</f>
        <v>0</v>
      </c>
    </row>
    <row r="1322" customFormat="false" ht="15" hidden="false" customHeight="false" outlineLevel="0" collapsed="false">
      <c r="A1322" s="0" t="n">
        <v>553112</v>
      </c>
      <c r="B1322" s="126" t="s">
        <v>1062</v>
      </c>
      <c r="C1322" s="0" t="n">
        <v>531</v>
      </c>
      <c r="D1322" s="159" t="n">
        <v>12</v>
      </c>
      <c r="F1322" s="160" t="n">
        <f aca="false">'COG-M'!P1175</f>
        <v>0</v>
      </c>
    </row>
    <row r="1323" customFormat="false" ht="15" hidden="false" customHeight="false" outlineLevel="0" collapsed="false">
      <c r="A1323" s="0" t="n">
        <v>553114</v>
      </c>
      <c r="B1323" s="126" t="s">
        <v>1062</v>
      </c>
      <c r="C1323" s="0" t="n">
        <v>531</v>
      </c>
      <c r="D1323" s="159" t="n">
        <v>14</v>
      </c>
      <c r="F1323" s="160" t="n">
        <f aca="false">'COG-M'!P1176</f>
        <v>0</v>
      </c>
    </row>
    <row r="1324" customFormat="false" ht="15" hidden="false" customHeight="false" outlineLevel="0" collapsed="false">
      <c r="A1324" s="0" t="n">
        <v>553115</v>
      </c>
      <c r="B1324" s="126" t="s">
        <v>1062</v>
      </c>
      <c r="C1324" s="0" t="n">
        <v>531</v>
      </c>
      <c r="D1324" s="159" t="n">
        <v>15</v>
      </c>
      <c r="F1324" s="160" t="n">
        <f aca="false">'COG-M'!P1177</f>
        <v>0</v>
      </c>
    </row>
    <row r="1325" customFormat="false" ht="15" hidden="false" customHeight="false" outlineLevel="0" collapsed="false">
      <c r="A1325" s="0" t="n">
        <v>553116</v>
      </c>
      <c r="B1325" s="126" t="s">
        <v>1062</v>
      </c>
      <c r="C1325" s="0" t="n">
        <v>531</v>
      </c>
      <c r="D1325" s="159" t="n">
        <v>16</v>
      </c>
      <c r="F1325" s="160" t="n">
        <f aca="false">'COG-M'!P1178</f>
        <v>0</v>
      </c>
    </row>
    <row r="1326" customFormat="false" ht="15" hidden="false" customHeight="false" outlineLevel="0" collapsed="false">
      <c r="A1326" s="0" t="n">
        <v>553117</v>
      </c>
      <c r="B1326" s="126" t="s">
        <v>1062</v>
      </c>
      <c r="C1326" s="0" t="n">
        <v>531</v>
      </c>
      <c r="D1326" s="159" t="n">
        <v>17</v>
      </c>
      <c r="F1326" s="160" t="n">
        <f aca="false">'COG-M'!P1179</f>
        <v>0</v>
      </c>
    </row>
    <row r="1327" customFormat="false" ht="15" hidden="false" customHeight="false" outlineLevel="0" collapsed="false">
      <c r="A1327" s="0" t="n">
        <v>553125</v>
      </c>
      <c r="B1327" s="126" t="s">
        <v>1062</v>
      </c>
      <c r="C1327" s="0" t="n">
        <v>531</v>
      </c>
      <c r="D1327" s="159" t="n">
        <v>25</v>
      </c>
      <c r="F1327" s="160" t="n">
        <f aca="false">'COG-M'!P1180</f>
        <v>0</v>
      </c>
    </row>
    <row r="1328" customFormat="false" ht="15" hidden="false" customHeight="false" outlineLevel="0" collapsed="false">
      <c r="A1328" s="0" t="n">
        <v>553126</v>
      </c>
      <c r="B1328" s="126" t="s">
        <v>1062</v>
      </c>
      <c r="C1328" s="0" t="n">
        <v>531</v>
      </c>
      <c r="D1328" s="159" t="n">
        <v>26</v>
      </c>
      <c r="F1328" s="160" t="n">
        <f aca="false">'COG-M'!P1181</f>
        <v>0</v>
      </c>
    </row>
    <row r="1329" customFormat="false" ht="15" hidden="false" customHeight="false" outlineLevel="0" collapsed="false">
      <c r="A1329" s="0" t="n">
        <v>553127</v>
      </c>
      <c r="B1329" s="126" t="s">
        <v>1062</v>
      </c>
      <c r="C1329" s="0" t="n">
        <v>531</v>
      </c>
      <c r="D1329" s="159" t="n">
        <v>27</v>
      </c>
      <c r="F1329" s="160" t="n">
        <f aca="false">'COG-M'!P1182</f>
        <v>0</v>
      </c>
    </row>
    <row r="1330" customFormat="false" ht="15" hidden="false" customHeight="false" outlineLevel="0" collapsed="false">
      <c r="A1330" s="0" t="n">
        <v>553211</v>
      </c>
      <c r="B1330" s="126" t="s">
        <v>1062</v>
      </c>
      <c r="C1330" s="0" t="n">
        <v>532</v>
      </c>
      <c r="D1330" s="159" t="n">
        <v>11</v>
      </c>
      <c r="E1330" s="0" t="s">
        <v>891</v>
      </c>
      <c r="F1330" s="160" t="n">
        <f aca="false">'COG-M'!P1183</f>
        <v>0</v>
      </c>
    </row>
    <row r="1331" customFormat="false" ht="15" hidden="false" customHeight="false" outlineLevel="0" collapsed="false">
      <c r="A1331" s="0" t="n">
        <v>553212</v>
      </c>
      <c r="B1331" s="126" t="s">
        <v>1062</v>
      </c>
      <c r="C1331" s="0" t="n">
        <v>532</v>
      </c>
      <c r="D1331" s="159" t="n">
        <v>12</v>
      </c>
      <c r="F1331" s="160" t="n">
        <f aca="false">'COG-M'!P1184</f>
        <v>0</v>
      </c>
    </row>
    <row r="1332" customFormat="false" ht="15" hidden="false" customHeight="false" outlineLevel="0" collapsed="false">
      <c r="A1332" s="0" t="n">
        <v>553214</v>
      </c>
      <c r="B1332" s="126" t="s">
        <v>1062</v>
      </c>
      <c r="C1332" s="0" t="n">
        <v>532</v>
      </c>
      <c r="D1332" s="159" t="n">
        <v>14</v>
      </c>
      <c r="F1332" s="160" t="n">
        <f aca="false">'COG-M'!P1185</f>
        <v>0</v>
      </c>
    </row>
    <row r="1333" customFormat="false" ht="15" hidden="false" customHeight="false" outlineLevel="0" collapsed="false">
      <c r="A1333" s="0" t="n">
        <v>553215</v>
      </c>
      <c r="B1333" s="126" t="s">
        <v>1062</v>
      </c>
      <c r="C1333" s="0" t="n">
        <v>532</v>
      </c>
      <c r="D1333" s="159" t="n">
        <v>15</v>
      </c>
      <c r="F1333" s="160" t="n">
        <f aca="false">'COG-M'!P1186</f>
        <v>0</v>
      </c>
    </row>
    <row r="1334" customFormat="false" ht="15" hidden="false" customHeight="false" outlineLevel="0" collapsed="false">
      <c r="A1334" s="0" t="n">
        <v>553216</v>
      </c>
      <c r="B1334" s="126" t="s">
        <v>1062</v>
      </c>
      <c r="C1334" s="0" t="n">
        <v>532</v>
      </c>
      <c r="D1334" s="159" t="n">
        <v>16</v>
      </c>
      <c r="F1334" s="160" t="n">
        <f aca="false">'COG-M'!P1187</f>
        <v>0</v>
      </c>
    </row>
    <row r="1335" customFormat="false" ht="15" hidden="false" customHeight="false" outlineLevel="0" collapsed="false">
      <c r="A1335" s="0" t="n">
        <v>553217</v>
      </c>
      <c r="B1335" s="126" t="s">
        <v>1062</v>
      </c>
      <c r="C1335" s="0" t="n">
        <v>532</v>
      </c>
      <c r="D1335" s="159" t="n">
        <v>17</v>
      </c>
      <c r="F1335" s="160" t="n">
        <f aca="false">'COG-M'!P1188</f>
        <v>0</v>
      </c>
    </row>
    <row r="1336" customFormat="false" ht="15" hidden="false" customHeight="false" outlineLevel="0" collapsed="false">
      <c r="A1336" s="0" t="n">
        <v>553225</v>
      </c>
      <c r="B1336" s="126" t="s">
        <v>1062</v>
      </c>
      <c r="C1336" s="0" t="n">
        <v>532</v>
      </c>
      <c r="D1336" s="159" t="n">
        <v>25</v>
      </c>
      <c r="F1336" s="160" t="n">
        <f aca="false">'COG-M'!P1189</f>
        <v>0</v>
      </c>
    </row>
    <row r="1337" customFormat="false" ht="15" hidden="false" customHeight="false" outlineLevel="0" collapsed="false">
      <c r="A1337" s="0" t="n">
        <v>553226</v>
      </c>
      <c r="B1337" s="126" t="s">
        <v>1062</v>
      </c>
      <c r="C1337" s="0" t="n">
        <v>532</v>
      </c>
      <c r="D1337" s="159" t="n">
        <v>26</v>
      </c>
      <c r="F1337" s="160" t="n">
        <f aca="false">'COG-M'!P1190</f>
        <v>0</v>
      </c>
    </row>
    <row r="1338" customFormat="false" ht="15" hidden="false" customHeight="false" outlineLevel="0" collapsed="false">
      <c r="A1338" s="0" t="n">
        <v>553227</v>
      </c>
      <c r="B1338" s="126" t="s">
        <v>1062</v>
      </c>
      <c r="C1338" s="0" t="n">
        <v>532</v>
      </c>
      <c r="D1338" s="159" t="n">
        <v>27</v>
      </c>
      <c r="F1338" s="160" t="n">
        <f aca="false">'COG-M'!P1191</f>
        <v>0</v>
      </c>
    </row>
    <row r="1339" customFormat="false" ht="15" hidden="false" customHeight="false" outlineLevel="0" collapsed="false">
      <c r="A1339" s="0" t="n">
        <v>540000</v>
      </c>
      <c r="B1339" s="126" t="s">
        <v>1062</v>
      </c>
      <c r="C1339" s="0" t="n">
        <v>5400</v>
      </c>
      <c r="D1339" s="159" t="n">
        <v>0</v>
      </c>
      <c r="E1339" s="0" t="s">
        <v>892</v>
      </c>
      <c r="F1339" s="160" t="n">
        <f aca="false">'COG-M'!P1192</f>
        <v>0</v>
      </c>
    </row>
    <row r="1340" customFormat="false" ht="15" hidden="false" customHeight="false" outlineLevel="0" collapsed="false">
      <c r="A1340" s="0" t="n">
        <v>554111</v>
      </c>
      <c r="B1340" s="126" t="s">
        <v>1062</v>
      </c>
      <c r="C1340" s="0" t="n">
        <v>541</v>
      </c>
      <c r="D1340" s="159" t="n">
        <v>11</v>
      </c>
      <c r="E1340" s="0" t="s">
        <v>893</v>
      </c>
      <c r="F1340" s="160" t="n">
        <f aca="false">'COG-M'!P1193</f>
        <v>0</v>
      </c>
    </row>
    <row r="1341" customFormat="false" ht="15" hidden="false" customHeight="false" outlineLevel="0" collapsed="false">
      <c r="A1341" s="0" t="n">
        <v>554112</v>
      </c>
      <c r="B1341" s="126" t="s">
        <v>1062</v>
      </c>
      <c r="C1341" s="0" t="n">
        <v>541</v>
      </c>
      <c r="D1341" s="159" t="n">
        <v>12</v>
      </c>
      <c r="F1341" s="160" t="n">
        <f aca="false">'COG-M'!P1194</f>
        <v>0</v>
      </c>
    </row>
    <row r="1342" customFormat="false" ht="15" hidden="false" customHeight="false" outlineLevel="0" collapsed="false">
      <c r="A1342" s="0" t="n">
        <v>554114</v>
      </c>
      <c r="B1342" s="126" t="s">
        <v>1062</v>
      </c>
      <c r="C1342" s="0" t="n">
        <v>541</v>
      </c>
      <c r="D1342" s="159" t="n">
        <v>14</v>
      </c>
      <c r="F1342" s="160" t="n">
        <f aca="false">'COG-M'!P1195</f>
        <v>0</v>
      </c>
    </row>
    <row r="1343" customFormat="false" ht="15" hidden="false" customHeight="false" outlineLevel="0" collapsed="false">
      <c r="A1343" s="0" t="n">
        <v>554115</v>
      </c>
      <c r="B1343" s="126" t="s">
        <v>1062</v>
      </c>
      <c r="C1343" s="0" t="n">
        <v>541</v>
      </c>
      <c r="D1343" s="159" t="n">
        <v>15</v>
      </c>
      <c r="F1343" s="160" t="n">
        <f aca="false">'COG-M'!P1196</f>
        <v>0</v>
      </c>
    </row>
    <row r="1344" customFormat="false" ht="15" hidden="false" customHeight="false" outlineLevel="0" collapsed="false">
      <c r="A1344" s="0" t="n">
        <v>554116</v>
      </c>
      <c r="B1344" s="126" t="s">
        <v>1062</v>
      </c>
      <c r="C1344" s="0" t="n">
        <v>541</v>
      </c>
      <c r="D1344" s="159" t="n">
        <v>16</v>
      </c>
      <c r="F1344" s="160" t="n">
        <f aca="false">'COG-M'!P1197</f>
        <v>0</v>
      </c>
    </row>
    <row r="1345" customFormat="false" ht="15" hidden="false" customHeight="false" outlineLevel="0" collapsed="false">
      <c r="A1345" s="0" t="n">
        <v>554117</v>
      </c>
      <c r="B1345" s="126" t="s">
        <v>1062</v>
      </c>
      <c r="C1345" s="0" t="n">
        <v>541</v>
      </c>
      <c r="D1345" s="159" t="n">
        <v>17</v>
      </c>
      <c r="F1345" s="160" t="n">
        <f aca="false">'COG-M'!P1198</f>
        <v>0</v>
      </c>
    </row>
    <row r="1346" customFormat="false" ht="15" hidden="false" customHeight="false" outlineLevel="0" collapsed="false">
      <c r="A1346" s="0" t="n">
        <v>554125</v>
      </c>
      <c r="B1346" s="126" t="s">
        <v>1062</v>
      </c>
      <c r="C1346" s="0" t="n">
        <v>541</v>
      </c>
      <c r="D1346" s="159" t="n">
        <v>25</v>
      </c>
      <c r="F1346" s="160" t="n">
        <f aca="false">'COG-M'!P1199</f>
        <v>0</v>
      </c>
    </row>
    <row r="1347" customFormat="false" ht="15" hidden="false" customHeight="false" outlineLevel="0" collapsed="false">
      <c r="A1347" s="0" t="n">
        <v>554126</v>
      </c>
      <c r="B1347" s="126" t="s">
        <v>1062</v>
      </c>
      <c r="C1347" s="0" t="n">
        <v>541</v>
      </c>
      <c r="D1347" s="159" t="n">
        <v>26</v>
      </c>
      <c r="F1347" s="160" t="n">
        <f aca="false">'COG-M'!P1200</f>
        <v>0</v>
      </c>
    </row>
    <row r="1348" customFormat="false" ht="15" hidden="false" customHeight="false" outlineLevel="0" collapsed="false">
      <c r="A1348" s="0" t="n">
        <v>554127</v>
      </c>
      <c r="B1348" s="126" t="s">
        <v>1062</v>
      </c>
      <c r="C1348" s="0" t="n">
        <v>541</v>
      </c>
      <c r="D1348" s="159" t="n">
        <v>27</v>
      </c>
      <c r="F1348" s="160" t="n">
        <f aca="false">'COG-M'!P1201</f>
        <v>0</v>
      </c>
    </row>
    <row r="1349" customFormat="false" ht="15" hidden="false" customHeight="false" outlineLevel="0" collapsed="false">
      <c r="A1349" s="0" t="n">
        <v>554211</v>
      </c>
      <c r="B1349" s="126" t="s">
        <v>1062</v>
      </c>
      <c r="C1349" s="0" t="n">
        <v>542</v>
      </c>
      <c r="D1349" s="159" t="n">
        <v>11</v>
      </c>
      <c r="E1349" s="0" t="s">
        <v>894</v>
      </c>
      <c r="F1349" s="160" t="n">
        <f aca="false">'COG-M'!P1202</f>
        <v>0</v>
      </c>
    </row>
    <row r="1350" customFormat="false" ht="15" hidden="false" customHeight="false" outlineLevel="0" collapsed="false">
      <c r="A1350" s="0" t="n">
        <v>554212</v>
      </c>
      <c r="B1350" s="126" t="s">
        <v>1062</v>
      </c>
      <c r="C1350" s="0" t="n">
        <v>542</v>
      </c>
      <c r="D1350" s="159" t="n">
        <v>12</v>
      </c>
      <c r="F1350" s="160" t="n">
        <f aca="false">'COG-M'!P1203</f>
        <v>0</v>
      </c>
    </row>
    <row r="1351" customFormat="false" ht="15" hidden="false" customHeight="false" outlineLevel="0" collapsed="false">
      <c r="A1351" s="0" t="n">
        <v>554214</v>
      </c>
      <c r="B1351" s="126" t="s">
        <v>1062</v>
      </c>
      <c r="C1351" s="0" t="n">
        <v>542</v>
      </c>
      <c r="D1351" s="159" t="n">
        <v>14</v>
      </c>
      <c r="F1351" s="160" t="n">
        <f aca="false">'COG-M'!P1204</f>
        <v>0</v>
      </c>
    </row>
    <row r="1352" customFormat="false" ht="15" hidden="false" customHeight="false" outlineLevel="0" collapsed="false">
      <c r="A1352" s="0" t="n">
        <v>554215</v>
      </c>
      <c r="B1352" s="126" t="s">
        <v>1062</v>
      </c>
      <c r="C1352" s="0" t="n">
        <v>542</v>
      </c>
      <c r="D1352" s="159" t="n">
        <v>15</v>
      </c>
      <c r="F1352" s="160" t="n">
        <f aca="false">'COG-M'!P1205</f>
        <v>0</v>
      </c>
    </row>
    <row r="1353" customFormat="false" ht="15" hidden="false" customHeight="false" outlineLevel="0" collapsed="false">
      <c r="A1353" s="0" t="n">
        <v>554216</v>
      </c>
      <c r="B1353" s="126" t="s">
        <v>1062</v>
      </c>
      <c r="C1353" s="0" t="n">
        <v>542</v>
      </c>
      <c r="D1353" s="159" t="n">
        <v>16</v>
      </c>
      <c r="F1353" s="160" t="n">
        <f aca="false">'COG-M'!P1206</f>
        <v>0</v>
      </c>
    </row>
    <row r="1354" customFormat="false" ht="15" hidden="false" customHeight="false" outlineLevel="0" collapsed="false">
      <c r="A1354" s="0" t="n">
        <v>554217</v>
      </c>
      <c r="B1354" s="126" t="s">
        <v>1062</v>
      </c>
      <c r="C1354" s="0" t="n">
        <v>542</v>
      </c>
      <c r="D1354" s="159" t="n">
        <v>17</v>
      </c>
      <c r="F1354" s="160" t="n">
        <f aca="false">'COG-M'!P1207</f>
        <v>0</v>
      </c>
    </row>
    <row r="1355" customFormat="false" ht="15" hidden="false" customHeight="false" outlineLevel="0" collapsed="false">
      <c r="A1355" s="0" t="n">
        <v>554225</v>
      </c>
      <c r="B1355" s="126" t="s">
        <v>1062</v>
      </c>
      <c r="C1355" s="0" t="n">
        <v>542</v>
      </c>
      <c r="D1355" s="159" t="n">
        <v>25</v>
      </c>
      <c r="F1355" s="160" t="n">
        <f aca="false">'COG-M'!P1208</f>
        <v>0</v>
      </c>
    </row>
    <row r="1356" customFormat="false" ht="15" hidden="false" customHeight="false" outlineLevel="0" collapsed="false">
      <c r="A1356" s="0" t="n">
        <v>554226</v>
      </c>
      <c r="B1356" s="126" t="s">
        <v>1062</v>
      </c>
      <c r="C1356" s="0" t="n">
        <v>542</v>
      </c>
      <c r="D1356" s="159" t="n">
        <v>26</v>
      </c>
      <c r="F1356" s="160" t="n">
        <f aca="false">'COG-M'!P1209</f>
        <v>0</v>
      </c>
    </row>
    <row r="1357" customFormat="false" ht="15" hidden="false" customHeight="false" outlineLevel="0" collapsed="false">
      <c r="A1357" s="0" t="n">
        <v>554227</v>
      </c>
      <c r="B1357" s="126" t="s">
        <v>1062</v>
      </c>
      <c r="C1357" s="0" t="n">
        <v>542</v>
      </c>
      <c r="D1357" s="159" t="n">
        <v>27</v>
      </c>
      <c r="F1357" s="160" t="n">
        <f aca="false">'COG-M'!P1210</f>
        <v>0</v>
      </c>
    </row>
    <row r="1358" customFormat="false" ht="15" hidden="false" customHeight="false" outlineLevel="0" collapsed="false">
      <c r="A1358" s="0" t="n">
        <v>554311</v>
      </c>
      <c r="B1358" s="126" t="s">
        <v>1062</v>
      </c>
      <c r="C1358" s="0" t="n">
        <v>543</v>
      </c>
      <c r="D1358" s="159" t="n">
        <v>11</v>
      </c>
      <c r="E1358" s="0" t="s">
        <v>895</v>
      </c>
      <c r="F1358" s="160" t="n">
        <f aca="false">'COG-M'!P1211</f>
        <v>0</v>
      </c>
    </row>
    <row r="1359" customFormat="false" ht="15" hidden="false" customHeight="false" outlineLevel="0" collapsed="false">
      <c r="A1359" s="0" t="n">
        <v>554312</v>
      </c>
      <c r="B1359" s="126" t="s">
        <v>1062</v>
      </c>
      <c r="C1359" s="0" t="n">
        <v>543</v>
      </c>
      <c r="D1359" s="159" t="n">
        <v>12</v>
      </c>
      <c r="F1359" s="160" t="n">
        <f aca="false">'COG-M'!P1212</f>
        <v>0</v>
      </c>
    </row>
    <row r="1360" customFormat="false" ht="15" hidden="false" customHeight="false" outlineLevel="0" collapsed="false">
      <c r="A1360" s="0" t="n">
        <v>554314</v>
      </c>
      <c r="B1360" s="126" t="s">
        <v>1062</v>
      </c>
      <c r="C1360" s="0" t="n">
        <v>543</v>
      </c>
      <c r="D1360" s="159" t="n">
        <v>14</v>
      </c>
      <c r="F1360" s="160" t="n">
        <f aca="false">'COG-M'!P1213</f>
        <v>0</v>
      </c>
    </row>
    <row r="1361" customFormat="false" ht="15" hidden="false" customHeight="false" outlineLevel="0" collapsed="false">
      <c r="A1361" s="0" t="n">
        <v>554315</v>
      </c>
      <c r="B1361" s="126" t="s">
        <v>1062</v>
      </c>
      <c r="C1361" s="0" t="n">
        <v>543</v>
      </c>
      <c r="D1361" s="159" t="n">
        <v>15</v>
      </c>
      <c r="F1361" s="160" t="n">
        <f aca="false">'COG-M'!P1214</f>
        <v>0</v>
      </c>
    </row>
    <row r="1362" customFormat="false" ht="15" hidden="false" customHeight="false" outlineLevel="0" collapsed="false">
      <c r="A1362" s="0" t="n">
        <v>554316</v>
      </c>
      <c r="B1362" s="126" t="s">
        <v>1062</v>
      </c>
      <c r="C1362" s="0" t="n">
        <v>543</v>
      </c>
      <c r="D1362" s="159" t="n">
        <v>16</v>
      </c>
      <c r="F1362" s="160" t="n">
        <f aca="false">'COG-M'!P1215</f>
        <v>0</v>
      </c>
    </row>
    <row r="1363" customFormat="false" ht="15" hidden="false" customHeight="false" outlineLevel="0" collapsed="false">
      <c r="A1363" s="0" t="n">
        <v>554317</v>
      </c>
      <c r="B1363" s="126" t="s">
        <v>1062</v>
      </c>
      <c r="C1363" s="0" t="n">
        <v>543</v>
      </c>
      <c r="D1363" s="159" t="n">
        <v>17</v>
      </c>
      <c r="F1363" s="160" t="n">
        <f aca="false">'COG-M'!P1216</f>
        <v>0</v>
      </c>
    </row>
    <row r="1364" customFormat="false" ht="15" hidden="false" customHeight="false" outlineLevel="0" collapsed="false">
      <c r="A1364" s="0" t="n">
        <v>554325</v>
      </c>
      <c r="B1364" s="126" t="s">
        <v>1062</v>
      </c>
      <c r="C1364" s="0" t="n">
        <v>543</v>
      </c>
      <c r="D1364" s="159" t="n">
        <v>25</v>
      </c>
      <c r="F1364" s="160" t="n">
        <f aca="false">'COG-M'!P1217</f>
        <v>0</v>
      </c>
    </row>
    <row r="1365" customFormat="false" ht="15" hidden="false" customHeight="false" outlineLevel="0" collapsed="false">
      <c r="A1365" s="0" t="n">
        <v>554326</v>
      </c>
      <c r="B1365" s="126" t="s">
        <v>1062</v>
      </c>
      <c r="C1365" s="0" t="n">
        <v>543</v>
      </c>
      <c r="D1365" s="159" t="n">
        <v>26</v>
      </c>
      <c r="F1365" s="160" t="n">
        <f aca="false">'COG-M'!P1218</f>
        <v>0</v>
      </c>
    </row>
    <row r="1366" customFormat="false" ht="15" hidden="false" customHeight="false" outlineLevel="0" collapsed="false">
      <c r="A1366" s="0" t="n">
        <v>554327</v>
      </c>
      <c r="B1366" s="126" t="s">
        <v>1062</v>
      </c>
      <c r="C1366" s="0" t="n">
        <v>543</v>
      </c>
      <c r="D1366" s="159" t="n">
        <v>27</v>
      </c>
      <c r="F1366" s="160" t="n">
        <f aca="false">'COG-M'!P1219</f>
        <v>0</v>
      </c>
    </row>
    <row r="1367" customFormat="false" ht="15" hidden="false" customHeight="false" outlineLevel="0" collapsed="false">
      <c r="A1367" s="0" t="n">
        <v>554411</v>
      </c>
      <c r="B1367" s="126" t="s">
        <v>1062</v>
      </c>
      <c r="C1367" s="0" t="n">
        <v>544</v>
      </c>
      <c r="D1367" s="159" t="n">
        <v>11</v>
      </c>
      <c r="E1367" s="0" t="s">
        <v>896</v>
      </c>
      <c r="F1367" s="160" t="n">
        <f aca="false">'COG-M'!P1220</f>
        <v>0</v>
      </c>
    </row>
    <row r="1368" customFormat="false" ht="15" hidden="false" customHeight="false" outlineLevel="0" collapsed="false">
      <c r="A1368" s="0" t="n">
        <v>554412</v>
      </c>
      <c r="B1368" s="126" t="s">
        <v>1062</v>
      </c>
      <c r="C1368" s="0" t="n">
        <v>544</v>
      </c>
      <c r="D1368" s="159" t="n">
        <v>12</v>
      </c>
      <c r="F1368" s="160" t="n">
        <f aca="false">'COG-M'!P1221</f>
        <v>0</v>
      </c>
    </row>
    <row r="1369" customFormat="false" ht="15" hidden="false" customHeight="false" outlineLevel="0" collapsed="false">
      <c r="A1369" s="0" t="n">
        <v>554414</v>
      </c>
      <c r="B1369" s="126" t="s">
        <v>1062</v>
      </c>
      <c r="C1369" s="0" t="n">
        <v>544</v>
      </c>
      <c r="D1369" s="159" t="n">
        <v>14</v>
      </c>
      <c r="F1369" s="160" t="n">
        <f aca="false">'COG-M'!P1222</f>
        <v>0</v>
      </c>
    </row>
    <row r="1370" customFormat="false" ht="15" hidden="false" customHeight="false" outlineLevel="0" collapsed="false">
      <c r="A1370" s="0" t="n">
        <v>554415</v>
      </c>
      <c r="B1370" s="126" t="s">
        <v>1062</v>
      </c>
      <c r="C1370" s="0" t="n">
        <v>544</v>
      </c>
      <c r="D1370" s="159" t="n">
        <v>15</v>
      </c>
      <c r="F1370" s="160" t="n">
        <f aca="false">'COG-M'!P1223</f>
        <v>0</v>
      </c>
    </row>
    <row r="1371" customFormat="false" ht="15" hidden="false" customHeight="false" outlineLevel="0" collapsed="false">
      <c r="A1371" s="0" t="n">
        <v>554416</v>
      </c>
      <c r="B1371" s="126" t="s">
        <v>1062</v>
      </c>
      <c r="C1371" s="0" t="n">
        <v>544</v>
      </c>
      <c r="D1371" s="159" t="n">
        <v>16</v>
      </c>
      <c r="F1371" s="160" t="n">
        <f aca="false">'COG-M'!P1224</f>
        <v>0</v>
      </c>
    </row>
    <row r="1372" customFormat="false" ht="15" hidden="false" customHeight="false" outlineLevel="0" collapsed="false">
      <c r="A1372" s="0" t="n">
        <v>554417</v>
      </c>
      <c r="B1372" s="126" t="s">
        <v>1062</v>
      </c>
      <c r="C1372" s="0" t="n">
        <v>544</v>
      </c>
      <c r="D1372" s="159" t="n">
        <v>17</v>
      </c>
      <c r="F1372" s="160" t="n">
        <f aca="false">'COG-M'!P1225</f>
        <v>0</v>
      </c>
    </row>
    <row r="1373" customFormat="false" ht="15" hidden="false" customHeight="false" outlineLevel="0" collapsed="false">
      <c r="A1373" s="0" t="n">
        <v>554425</v>
      </c>
      <c r="B1373" s="126" t="s">
        <v>1062</v>
      </c>
      <c r="C1373" s="0" t="n">
        <v>544</v>
      </c>
      <c r="D1373" s="159" t="n">
        <v>25</v>
      </c>
      <c r="F1373" s="160" t="n">
        <f aca="false">'COG-M'!P1226</f>
        <v>0</v>
      </c>
    </row>
    <row r="1374" customFormat="false" ht="15" hidden="false" customHeight="false" outlineLevel="0" collapsed="false">
      <c r="A1374" s="0" t="n">
        <v>554426</v>
      </c>
      <c r="B1374" s="126" t="s">
        <v>1062</v>
      </c>
      <c r="C1374" s="0" t="n">
        <v>544</v>
      </c>
      <c r="D1374" s="159" t="n">
        <v>26</v>
      </c>
      <c r="F1374" s="160" t="n">
        <f aca="false">'COG-M'!P1227</f>
        <v>0</v>
      </c>
    </row>
    <row r="1375" customFormat="false" ht="15" hidden="false" customHeight="false" outlineLevel="0" collapsed="false">
      <c r="A1375" s="0" t="n">
        <v>554427</v>
      </c>
      <c r="B1375" s="126" t="s">
        <v>1062</v>
      </c>
      <c r="C1375" s="0" t="n">
        <v>544</v>
      </c>
      <c r="D1375" s="159" t="n">
        <v>27</v>
      </c>
      <c r="F1375" s="160" t="n">
        <f aca="false">'COG-M'!P1228</f>
        <v>0</v>
      </c>
    </row>
    <row r="1376" customFormat="false" ht="15" hidden="false" customHeight="false" outlineLevel="0" collapsed="false">
      <c r="A1376" s="0" t="n">
        <v>554511</v>
      </c>
      <c r="B1376" s="126" t="s">
        <v>1062</v>
      </c>
      <c r="C1376" s="0" t="n">
        <v>545</v>
      </c>
      <c r="D1376" s="159" t="n">
        <v>11</v>
      </c>
      <c r="E1376" s="0" t="s">
        <v>897</v>
      </c>
      <c r="F1376" s="160" t="n">
        <f aca="false">'COG-M'!P1229</f>
        <v>0</v>
      </c>
    </row>
    <row r="1377" customFormat="false" ht="15" hidden="false" customHeight="false" outlineLevel="0" collapsed="false">
      <c r="A1377" s="0" t="n">
        <v>554512</v>
      </c>
      <c r="B1377" s="126" t="s">
        <v>1062</v>
      </c>
      <c r="C1377" s="0" t="n">
        <v>545</v>
      </c>
      <c r="D1377" s="159" t="n">
        <v>12</v>
      </c>
      <c r="F1377" s="160" t="n">
        <f aca="false">'COG-M'!P1230</f>
        <v>0</v>
      </c>
    </row>
    <row r="1378" customFormat="false" ht="15" hidden="false" customHeight="false" outlineLevel="0" collapsed="false">
      <c r="A1378" s="0" t="n">
        <v>554514</v>
      </c>
      <c r="B1378" s="126" t="s">
        <v>1062</v>
      </c>
      <c r="C1378" s="0" t="n">
        <v>545</v>
      </c>
      <c r="D1378" s="159" t="n">
        <v>14</v>
      </c>
      <c r="F1378" s="160" t="n">
        <f aca="false">'COG-M'!P1231</f>
        <v>0</v>
      </c>
    </row>
    <row r="1379" customFormat="false" ht="15" hidden="false" customHeight="false" outlineLevel="0" collapsed="false">
      <c r="A1379" s="0" t="n">
        <v>554515</v>
      </c>
      <c r="B1379" s="126" t="s">
        <v>1062</v>
      </c>
      <c r="C1379" s="0" t="n">
        <v>545</v>
      </c>
      <c r="D1379" s="159" t="n">
        <v>15</v>
      </c>
      <c r="F1379" s="160" t="n">
        <f aca="false">'COG-M'!P1232</f>
        <v>0</v>
      </c>
    </row>
    <row r="1380" customFormat="false" ht="15" hidden="false" customHeight="false" outlineLevel="0" collapsed="false">
      <c r="A1380" s="0" t="n">
        <v>554516</v>
      </c>
      <c r="B1380" s="126" t="s">
        <v>1062</v>
      </c>
      <c r="C1380" s="0" t="n">
        <v>545</v>
      </c>
      <c r="D1380" s="159" t="n">
        <v>16</v>
      </c>
      <c r="F1380" s="160" t="n">
        <f aca="false">'COG-M'!P1233</f>
        <v>0</v>
      </c>
    </row>
    <row r="1381" customFormat="false" ht="15" hidden="false" customHeight="false" outlineLevel="0" collapsed="false">
      <c r="A1381" s="0" t="n">
        <v>554517</v>
      </c>
      <c r="B1381" s="126" t="s">
        <v>1062</v>
      </c>
      <c r="C1381" s="0" t="n">
        <v>545</v>
      </c>
      <c r="D1381" s="159" t="n">
        <v>17</v>
      </c>
      <c r="F1381" s="160" t="n">
        <f aca="false">'COG-M'!P1234</f>
        <v>0</v>
      </c>
    </row>
    <row r="1382" customFormat="false" ht="15" hidden="false" customHeight="false" outlineLevel="0" collapsed="false">
      <c r="A1382" s="0" t="n">
        <v>554525</v>
      </c>
      <c r="B1382" s="126" t="s">
        <v>1062</v>
      </c>
      <c r="C1382" s="0" t="n">
        <v>545</v>
      </c>
      <c r="D1382" s="159" t="n">
        <v>25</v>
      </c>
      <c r="F1382" s="160" t="n">
        <f aca="false">'COG-M'!P1235</f>
        <v>0</v>
      </c>
    </row>
    <row r="1383" customFormat="false" ht="15" hidden="false" customHeight="false" outlineLevel="0" collapsed="false">
      <c r="A1383" s="0" t="n">
        <v>554526</v>
      </c>
      <c r="B1383" s="126" t="s">
        <v>1062</v>
      </c>
      <c r="C1383" s="0" t="n">
        <v>545</v>
      </c>
      <c r="D1383" s="159" t="n">
        <v>26</v>
      </c>
      <c r="F1383" s="160" t="n">
        <f aca="false">'COG-M'!P1236</f>
        <v>0</v>
      </c>
    </row>
    <row r="1384" customFormat="false" ht="15" hidden="false" customHeight="false" outlineLevel="0" collapsed="false">
      <c r="A1384" s="0" t="n">
        <v>554527</v>
      </c>
      <c r="B1384" s="126" t="s">
        <v>1062</v>
      </c>
      <c r="C1384" s="0" t="n">
        <v>545</v>
      </c>
      <c r="D1384" s="159" t="n">
        <v>27</v>
      </c>
      <c r="F1384" s="160" t="n">
        <f aca="false">'COG-M'!P1237</f>
        <v>0</v>
      </c>
    </row>
    <row r="1385" customFormat="false" ht="15" hidden="false" customHeight="false" outlineLevel="0" collapsed="false">
      <c r="A1385" s="0" t="n">
        <v>554911</v>
      </c>
      <c r="B1385" s="126" t="s">
        <v>1062</v>
      </c>
      <c r="C1385" s="0" t="n">
        <v>549</v>
      </c>
      <c r="D1385" s="159" t="n">
        <v>11</v>
      </c>
      <c r="E1385" s="0" t="s">
        <v>898</v>
      </c>
      <c r="F1385" s="160" t="n">
        <f aca="false">'COG-M'!P1238</f>
        <v>0</v>
      </c>
    </row>
    <row r="1386" customFormat="false" ht="15" hidden="false" customHeight="false" outlineLevel="0" collapsed="false">
      <c r="A1386" s="0" t="n">
        <v>554912</v>
      </c>
      <c r="B1386" s="126" t="s">
        <v>1062</v>
      </c>
      <c r="C1386" s="0" t="n">
        <v>549</v>
      </c>
      <c r="D1386" s="159" t="n">
        <v>12</v>
      </c>
      <c r="F1386" s="160" t="n">
        <f aca="false">'COG-M'!P1239</f>
        <v>0</v>
      </c>
    </row>
    <row r="1387" customFormat="false" ht="15" hidden="false" customHeight="false" outlineLevel="0" collapsed="false">
      <c r="A1387" s="0" t="n">
        <v>554914</v>
      </c>
      <c r="B1387" s="126" t="s">
        <v>1062</v>
      </c>
      <c r="C1387" s="0" t="n">
        <v>549</v>
      </c>
      <c r="D1387" s="159" t="n">
        <v>14</v>
      </c>
      <c r="F1387" s="160" t="n">
        <f aca="false">'COG-M'!P1240</f>
        <v>0</v>
      </c>
    </row>
    <row r="1388" customFormat="false" ht="15" hidden="false" customHeight="false" outlineLevel="0" collapsed="false">
      <c r="A1388" s="0" t="n">
        <v>554915</v>
      </c>
      <c r="B1388" s="126" t="s">
        <v>1062</v>
      </c>
      <c r="C1388" s="0" t="n">
        <v>549</v>
      </c>
      <c r="D1388" s="159" t="n">
        <v>15</v>
      </c>
      <c r="F1388" s="160" t="n">
        <f aca="false">'COG-M'!P1241</f>
        <v>0</v>
      </c>
    </row>
    <row r="1389" customFormat="false" ht="15" hidden="false" customHeight="false" outlineLevel="0" collapsed="false">
      <c r="A1389" s="0" t="n">
        <v>554916</v>
      </c>
      <c r="B1389" s="126" t="s">
        <v>1062</v>
      </c>
      <c r="C1389" s="0" t="n">
        <v>549</v>
      </c>
      <c r="D1389" s="159" t="n">
        <v>16</v>
      </c>
      <c r="F1389" s="160" t="n">
        <f aca="false">'COG-M'!P1242</f>
        <v>0</v>
      </c>
    </row>
    <row r="1390" customFormat="false" ht="15" hidden="false" customHeight="false" outlineLevel="0" collapsed="false">
      <c r="A1390" s="0" t="n">
        <v>554917</v>
      </c>
      <c r="B1390" s="126" t="s">
        <v>1062</v>
      </c>
      <c r="C1390" s="0" t="n">
        <v>549</v>
      </c>
      <c r="D1390" s="159" t="n">
        <v>17</v>
      </c>
      <c r="F1390" s="160" t="n">
        <f aca="false">'COG-M'!P1243</f>
        <v>0</v>
      </c>
    </row>
    <row r="1391" customFormat="false" ht="15" hidden="false" customHeight="false" outlineLevel="0" collapsed="false">
      <c r="A1391" s="0" t="n">
        <v>554925</v>
      </c>
      <c r="B1391" s="126" t="s">
        <v>1062</v>
      </c>
      <c r="C1391" s="0" t="n">
        <v>549</v>
      </c>
      <c r="D1391" s="159" t="n">
        <v>25</v>
      </c>
      <c r="F1391" s="160" t="n">
        <f aca="false">'COG-M'!P1244</f>
        <v>0</v>
      </c>
    </row>
    <row r="1392" customFormat="false" ht="15" hidden="false" customHeight="false" outlineLevel="0" collapsed="false">
      <c r="A1392" s="0" t="n">
        <v>554926</v>
      </c>
      <c r="B1392" s="126" t="s">
        <v>1062</v>
      </c>
      <c r="C1392" s="0" t="n">
        <v>549</v>
      </c>
      <c r="D1392" s="159" t="n">
        <v>26</v>
      </c>
      <c r="F1392" s="160" t="n">
        <f aca="false">'COG-M'!P1245</f>
        <v>0</v>
      </c>
    </row>
    <row r="1393" customFormat="false" ht="15" hidden="false" customHeight="false" outlineLevel="0" collapsed="false">
      <c r="A1393" s="0" t="n">
        <v>554927</v>
      </c>
      <c r="B1393" s="126" t="s">
        <v>1062</v>
      </c>
      <c r="C1393" s="0" t="n">
        <v>549</v>
      </c>
      <c r="D1393" s="159" t="n">
        <v>27</v>
      </c>
      <c r="F1393" s="160" t="n">
        <f aca="false">'COG-M'!P1246</f>
        <v>0</v>
      </c>
    </row>
    <row r="1394" customFormat="false" ht="15" hidden="false" customHeight="false" outlineLevel="0" collapsed="false">
      <c r="A1394" s="0" t="n">
        <v>550000</v>
      </c>
      <c r="B1394" s="126" t="s">
        <v>1062</v>
      </c>
      <c r="C1394" s="0" t="n">
        <v>5500</v>
      </c>
      <c r="D1394" s="159" t="n">
        <v>0</v>
      </c>
      <c r="E1394" s="0" t="s">
        <v>899</v>
      </c>
      <c r="F1394" s="160" t="n">
        <f aca="false">'COG-M'!P1247</f>
        <v>0</v>
      </c>
    </row>
    <row r="1395" customFormat="false" ht="15" hidden="false" customHeight="false" outlineLevel="0" collapsed="false">
      <c r="A1395" s="0" t="n">
        <v>555111</v>
      </c>
      <c r="B1395" s="126" t="s">
        <v>1062</v>
      </c>
      <c r="C1395" s="0" t="n">
        <v>551</v>
      </c>
      <c r="D1395" s="159" t="n">
        <v>11</v>
      </c>
      <c r="E1395" s="0" t="s">
        <v>900</v>
      </c>
      <c r="F1395" s="160" t="n">
        <f aca="false">'COG-M'!P1248</f>
        <v>0</v>
      </c>
    </row>
    <row r="1396" customFormat="false" ht="15" hidden="false" customHeight="false" outlineLevel="0" collapsed="false">
      <c r="A1396" s="0" t="n">
        <v>555112</v>
      </c>
      <c r="B1396" s="126" t="s">
        <v>1062</v>
      </c>
      <c r="C1396" s="0" t="n">
        <v>551</v>
      </c>
      <c r="D1396" s="159" t="n">
        <v>12</v>
      </c>
      <c r="F1396" s="160" t="n">
        <f aca="false">'COG-M'!P1249</f>
        <v>0</v>
      </c>
    </row>
    <row r="1397" customFormat="false" ht="15" hidden="false" customHeight="false" outlineLevel="0" collapsed="false">
      <c r="A1397" s="0" t="n">
        <v>555114</v>
      </c>
      <c r="B1397" s="126" t="s">
        <v>1062</v>
      </c>
      <c r="C1397" s="0" t="n">
        <v>551</v>
      </c>
      <c r="D1397" s="159" t="n">
        <v>14</v>
      </c>
      <c r="F1397" s="160" t="n">
        <f aca="false">'COG-M'!P1250</f>
        <v>0</v>
      </c>
    </row>
    <row r="1398" customFormat="false" ht="15" hidden="false" customHeight="false" outlineLevel="0" collapsed="false">
      <c r="A1398" s="0" t="n">
        <v>555115</v>
      </c>
      <c r="B1398" s="126" t="s">
        <v>1062</v>
      </c>
      <c r="C1398" s="0" t="n">
        <v>551</v>
      </c>
      <c r="D1398" s="159" t="n">
        <v>15</v>
      </c>
      <c r="F1398" s="160" t="n">
        <f aca="false">'COG-M'!P1251</f>
        <v>0</v>
      </c>
    </row>
    <row r="1399" customFormat="false" ht="15" hidden="false" customHeight="false" outlineLevel="0" collapsed="false">
      <c r="A1399" s="0" t="n">
        <v>555116</v>
      </c>
      <c r="B1399" s="126" t="s">
        <v>1062</v>
      </c>
      <c r="C1399" s="0" t="n">
        <v>551</v>
      </c>
      <c r="D1399" s="159" t="n">
        <v>16</v>
      </c>
      <c r="F1399" s="160" t="n">
        <f aca="false">'COG-M'!P1252</f>
        <v>0</v>
      </c>
    </row>
    <row r="1400" customFormat="false" ht="15" hidden="false" customHeight="false" outlineLevel="0" collapsed="false">
      <c r="A1400" s="0" t="n">
        <v>555117</v>
      </c>
      <c r="B1400" s="126" t="s">
        <v>1062</v>
      </c>
      <c r="C1400" s="0" t="n">
        <v>551</v>
      </c>
      <c r="D1400" s="159" t="n">
        <v>17</v>
      </c>
      <c r="F1400" s="160" t="n">
        <f aca="false">'COG-M'!P1253</f>
        <v>0</v>
      </c>
    </row>
    <row r="1401" customFormat="false" ht="15" hidden="false" customHeight="false" outlineLevel="0" collapsed="false">
      <c r="A1401" s="0" t="n">
        <v>555125</v>
      </c>
      <c r="B1401" s="126" t="s">
        <v>1062</v>
      </c>
      <c r="C1401" s="0" t="n">
        <v>551</v>
      </c>
      <c r="D1401" s="159" t="n">
        <v>25</v>
      </c>
      <c r="F1401" s="160" t="n">
        <f aca="false">'COG-M'!P1254</f>
        <v>0</v>
      </c>
    </row>
    <row r="1402" customFormat="false" ht="15" hidden="false" customHeight="false" outlineLevel="0" collapsed="false">
      <c r="A1402" s="0" t="n">
        <v>555126</v>
      </c>
      <c r="B1402" s="126" t="s">
        <v>1062</v>
      </c>
      <c r="C1402" s="0" t="n">
        <v>551</v>
      </c>
      <c r="D1402" s="159" t="n">
        <v>26</v>
      </c>
      <c r="F1402" s="160" t="n">
        <f aca="false">'COG-M'!P1255</f>
        <v>0</v>
      </c>
    </row>
    <row r="1403" customFormat="false" ht="15" hidden="false" customHeight="false" outlineLevel="0" collapsed="false">
      <c r="A1403" s="0" t="n">
        <v>555127</v>
      </c>
      <c r="B1403" s="126" t="s">
        <v>1062</v>
      </c>
      <c r="C1403" s="0" t="n">
        <v>551</v>
      </c>
      <c r="D1403" s="159" t="n">
        <v>27</v>
      </c>
      <c r="F1403" s="160" t="n">
        <f aca="false">'COG-M'!P1256</f>
        <v>0</v>
      </c>
    </row>
    <row r="1404" customFormat="false" ht="15" hidden="false" customHeight="false" outlineLevel="0" collapsed="false">
      <c r="A1404" s="0" t="n">
        <v>560000</v>
      </c>
      <c r="B1404" s="126" t="s">
        <v>1062</v>
      </c>
      <c r="C1404" s="0" t="n">
        <v>5600</v>
      </c>
      <c r="D1404" s="159" t="n">
        <v>0</v>
      </c>
      <c r="E1404" s="0" t="s">
        <v>901</v>
      </c>
      <c r="F1404" s="160" t="n">
        <f aca="false">'COG-M'!P1257</f>
        <v>0</v>
      </c>
    </row>
    <row r="1405" customFormat="false" ht="15" hidden="false" customHeight="false" outlineLevel="0" collapsed="false">
      <c r="A1405" s="0" t="n">
        <v>556111</v>
      </c>
      <c r="B1405" s="126" t="s">
        <v>1062</v>
      </c>
      <c r="C1405" s="0" t="n">
        <v>561</v>
      </c>
      <c r="D1405" s="159" t="n">
        <v>11</v>
      </c>
      <c r="E1405" s="0" t="s">
        <v>902</v>
      </c>
      <c r="F1405" s="160" t="n">
        <f aca="false">'COG-M'!P1258</f>
        <v>0</v>
      </c>
    </row>
    <row r="1406" customFormat="false" ht="15" hidden="false" customHeight="false" outlineLevel="0" collapsed="false">
      <c r="A1406" s="0" t="n">
        <v>556112</v>
      </c>
      <c r="B1406" s="126" t="s">
        <v>1062</v>
      </c>
      <c r="C1406" s="0" t="n">
        <v>561</v>
      </c>
      <c r="D1406" s="159" t="n">
        <v>12</v>
      </c>
      <c r="F1406" s="160" t="n">
        <f aca="false">'COG-M'!P1259</f>
        <v>0</v>
      </c>
    </row>
    <row r="1407" customFormat="false" ht="15" hidden="false" customHeight="false" outlineLevel="0" collapsed="false">
      <c r="A1407" s="0" t="n">
        <v>556114</v>
      </c>
      <c r="B1407" s="126" t="s">
        <v>1062</v>
      </c>
      <c r="C1407" s="0" t="n">
        <v>561</v>
      </c>
      <c r="D1407" s="159" t="n">
        <v>14</v>
      </c>
      <c r="F1407" s="160" t="n">
        <f aca="false">'COG-M'!P1260</f>
        <v>0</v>
      </c>
    </row>
    <row r="1408" customFormat="false" ht="15" hidden="false" customHeight="false" outlineLevel="0" collapsed="false">
      <c r="A1408" s="0" t="n">
        <v>556115</v>
      </c>
      <c r="B1408" s="126" t="s">
        <v>1062</v>
      </c>
      <c r="C1408" s="0" t="n">
        <v>561</v>
      </c>
      <c r="D1408" s="159" t="n">
        <v>15</v>
      </c>
      <c r="F1408" s="160" t="n">
        <f aca="false">'COG-M'!P1261</f>
        <v>0</v>
      </c>
    </row>
    <row r="1409" customFormat="false" ht="15" hidden="false" customHeight="false" outlineLevel="0" collapsed="false">
      <c r="A1409" s="0" t="n">
        <v>556116</v>
      </c>
      <c r="B1409" s="126" t="s">
        <v>1062</v>
      </c>
      <c r="C1409" s="0" t="n">
        <v>561</v>
      </c>
      <c r="D1409" s="159" t="n">
        <v>16</v>
      </c>
      <c r="F1409" s="160" t="n">
        <f aca="false">'COG-M'!P1262</f>
        <v>0</v>
      </c>
    </row>
    <row r="1410" customFormat="false" ht="15" hidden="false" customHeight="false" outlineLevel="0" collapsed="false">
      <c r="A1410" s="0" t="n">
        <v>556117</v>
      </c>
      <c r="B1410" s="126" t="s">
        <v>1062</v>
      </c>
      <c r="C1410" s="0" t="n">
        <v>561</v>
      </c>
      <c r="D1410" s="159" t="n">
        <v>17</v>
      </c>
      <c r="F1410" s="160" t="n">
        <f aca="false">'COG-M'!P1263</f>
        <v>0</v>
      </c>
    </row>
    <row r="1411" customFormat="false" ht="15" hidden="false" customHeight="false" outlineLevel="0" collapsed="false">
      <c r="A1411" s="0" t="n">
        <v>556125</v>
      </c>
      <c r="B1411" s="126" t="s">
        <v>1062</v>
      </c>
      <c r="C1411" s="0" t="n">
        <v>561</v>
      </c>
      <c r="D1411" s="159" t="n">
        <v>25</v>
      </c>
      <c r="F1411" s="160" t="n">
        <f aca="false">'COG-M'!P1264</f>
        <v>0</v>
      </c>
    </row>
    <row r="1412" customFormat="false" ht="15" hidden="false" customHeight="false" outlineLevel="0" collapsed="false">
      <c r="A1412" s="0" t="n">
        <v>556126</v>
      </c>
      <c r="B1412" s="126" t="s">
        <v>1062</v>
      </c>
      <c r="C1412" s="0" t="n">
        <v>561</v>
      </c>
      <c r="D1412" s="159" t="n">
        <v>26</v>
      </c>
      <c r="F1412" s="160" t="n">
        <f aca="false">'COG-M'!P1265</f>
        <v>0</v>
      </c>
    </row>
    <row r="1413" customFormat="false" ht="15" hidden="false" customHeight="false" outlineLevel="0" collapsed="false">
      <c r="A1413" s="0" t="n">
        <v>556127</v>
      </c>
      <c r="B1413" s="126" t="s">
        <v>1062</v>
      </c>
      <c r="C1413" s="0" t="n">
        <v>561</v>
      </c>
      <c r="D1413" s="159" t="n">
        <v>27</v>
      </c>
      <c r="F1413" s="160" t="n">
        <f aca="false">'COG-M'!P1266</f>
        <v>0</v>
      </c>
    </row>
    <row r="1414" customFormat="false" ht="15" hidden="false" customHeight="false" outlineLevel="0" collapsed="false">
      <c r="A1414" s="0" t="n">
        <v>556211</v>
      </c>
      <c r="B1414" s="126" t="s">
        <v>1062</v>
      </c>
      <c r="C1414" s="0" t="n">
        <v>562</v>
      </c>
      <c r="D1414" s="159" t="n">
        <v>11</v>
      </c>
      <c r="E1414" s="0" t="s">
        <v>903</v>
      </c>
      <c r="F1414" s="160" t="n">
        <f aca="false">'COG-M'!P1267</f>
        <v>0</v>
      </c>
    </row>
    <row r="1415" customFormat="false" ht="15" hidden="false" customHeight="false" outlineLevel="0" collapsed="false">
      <c r="A1415" s="0" t="n">
        <v>556212</v>
      </c>
      <c r="B1415" s="126" t="s">
        <v>1062</v>
      </c>
      <c r="C1415" s="0" t="n">
        <v>562</v>
      </c>
      <c r="D1415" s="159" t="n">
        <v>12</v>
      </c>
      <c r="F1415" s="160" t="n">
        <f aca="false">'COG-M'!P1268</f>
        <v>0</v>
      </c>
    </row>
    <row r="1416" customFormat="false" ht="15" hidden="false" customHeight="false" outlineLevel="0" collapsed="false">
      <c r="A1416" s="0" t="n">
        <v>556214</v>
      </c>
      <c r="B1416" s="126" t="s">
        <v>1062</v>
      </c>
      <c r="C1416" s="0" t="n">
        <v>562</v>
      </c>
      <c r="D1416" s="159" t="n">
        <v>14</v>
      </c>
      <c r="F1416" s="160" t="n">
        <f aca="false">'COG-M'!P1269</f>
        <v>0</v>
      </c>
    </row>
    <row r="1417" customFormat="false" ht="15" hidden="false" customHeight="false" outlineLevel="0" collapsed="false">
      <c r="A1417" s="0" t="n">
        <v>556215</v>
      </c>
      <c r="B1417" s="126" t="s">
        <v>1062</v>
      </c>
      <c r="C1417" s="0" t="n">
        <v>562</v>
      </c>
      <c r="D1417" s="159" t="n">
        <v>15</v>
      </c>
      <c r="F1417" s="160" t="n">
        <f aca="false">'COG-M'!P1270</f>
        <v>0</v>
      </c>
    </row>
    <row r="1418" customFormat="false" ht="15" hidden="false" customHeight="false" outlineLevel="0" collapsed="false">
      <c r="A1418" s="0" t="n">
        <v>556216</v>
      </c>
      <c r="B1418" s="126" t="s">
        <v>1062</v>
      </c>
      <c r="C1418" s="0" t="n">
        <v>562</v>
      </c>
      <c r="D1418" s="159" t="n">
        <v>16</v>
      </c>
      <c r="F1418" s="160" t="n">
        <f aca="false">'COG-M'!P1271</f>
        <v>0</v>
      </c>
    </row>
    <row r="1419" customFormat="false" ht="15" hidden="false" customHeight="false" outlineLevel="0" collapsed="false">
      <c r="A1419" s="0" t="n">
        <v>556217</v>
      </c>
      <c r="B1419" s="126" t="s">
        <v>1062</v>
      </c>
      <c r="C1419" s="0" t="n">
        <v>562</v>
      </c>
      <c r="D1419" s="159" t="n">
        <v>17</v>
      </c>
      <c r="F1419" s="160" t="n">
        <f aca="false">'COG-M'!P1272</f>
        <v>0</v>
      </c>
    </row>
    <row r="1420" customFormat="false" ht="15" hidden="false" customHeight="false" outlineLevel="0" collapsed="false">
      <c r="A1420" s="0" t="n">
        <v>556225</v>
      </c>
      <c r="B1420" s="126" t="s">
        <v>1062</v>
      </c>
      <c r="C1420" s="0" t="n">
        <v>562</v>
      </c>
      <c r="D1420" s="159" t="n">
        <v>25</v>
      </c>
      <c r="F1420" s="160" t="n">
        <f aca="false">'COG-M'!P1273</f>
        <v>0</v>
      </c>
    </row>
    <row r="1421" customFormat="false" ht="15" hidden="false" customHeight="false" outlineLevel="0" collapsed="false">
      <c r="A1421" s="0" t="n">
        <v>556226</v>
      </c>
      <c r="B1421" s="126" t="s">
        <v>1062</v>
      </c>
      <c r="C1421" s="0" t="n">
        <v>562</v>
      </c>
      <c r="D1421" s="159" t="n">
        <v>26</v>
      </c>
      <c r="F1421" s="160" t="n">
        <f aca="false">'COG-M'!P1274</f>
        <v>0</v>
      </c>
    </row>
    <row r="1422" customFormat="false" ht="15" hidden="false" customHeight="false" outlineLevel="0" collapsed="false">
      <c r="A1422" s="0" t="n">
        <v>556227</v>
      </c>
      <c r="B1422" s="126" t="s">
        <v>1062</v>
      </c>
      <c r="C1422" s="0" t="n">
        <v>562</v>
      </c>
      <c r="D1422" s="159" t="n">
        <v>27</v>
      </c>
      <c r="F1422" s="160" t="n">
        <f aca="false">'COG-M'!P1275</f>
        <v>0</v>
      </c>
    </row>
    <row r="1423" customFormat="false" ht="15" hidden="false" customHeight="false" outlineLevel="0" collapsed="false">
      <c r="A1423" s="0" t="n">
        <v>556311</v>
      </c>
      <c r="B1423" s="126" t="s">
        <v>1062</v>
      </c>
      <c r="C1423" s="0" t="n">
        <v>563</v>
      </c>
      <c r="D1423" s="159" t="n">
        <v>11</v>
      </c>
      <c r="E1423" s="0" t="s">
        <v>904</v>
      </c>
      <c r="F1423" s="160" t="n">
        <f aca="false">'COG-M'!P1276</f>
        <v>0</v>
      </c>
    </row>
    <row r="1424" customFormat="false" ht="15" hidden="false" customHeight="false" outlineLevel="0" collapsed="false">
      <c r="A1424" s="0" t="n">
        <v>556312</v>
      </c>
      <c r="B1424" s="126" t="s">
        <v>1062</v>
      </c>
      <c r="C1424" s="0" t="n">
        <v>563</v>
      </c>
      <c r="D1424" s="159" t="n">
        <v>12</v>
      </c>
      <c r="F1424" s="160" t="n">
        <f aca="false">'COG-M'!P1277</f>
        <v>0</v>
      </c>
    </row>
    <row r="1425" customFormat="false" ht="15" hidden="false" customHeight="false" outlineLevel="0" collapsed="false">
      <c r="A1425" s="0" t="n">
        <v>556314</v>
      </c>
      <c r="B1425" s="126" t="s">
        <v>1062</v>
      </c>
      <c r="C1425" s="0" t="n">
        <v>563</v>
      </c>
      <c r="D1425" s="159" t="n">
        <v>14</v>
      </c>
      <c r="F1425" s="160" t="n">
        <f aca="false">'COG-M'!P1278</f>
        <v>0</v>
      </c>
    </row>
    <row r="1426" customFormat="false" ht="15" hidden="false" customHeight="false" outlineLevel="0" collapsed="false">
      <c r="A1426" s="0" t="n">
        <v>556315</v>
      </c>
      <c r="B1426" s="126" t="s">
        <v>1062</v>
      </c>
      <c r="C1426" s="0" t="n">
        <v>563</v>
      </c>
      <c r="D1426" s="159" t="n">
        <v>15</v>
      </c>
      <c r="F1426" s="160" t="n">
        <f aca="false">'COG-M'!P1279</f>
        <v>0</v>
      </c>
    </row>
    <row r="1427" customFormat="false" ht="15" hidden="false" customHeight="false" outlineLevel="0" collapsed="false">
      <c r="A1427" s="0" t="n">
        <v>556316</v>
      </c>
      <c r="B1427" s="126" t="s">
        <v>1062</v>
      </c>
      <c r="C1427" s="0" t="n">
        <v>563</v>
      </c>
      <c r="D1427" s="159" t="n">
        <v>16</v>
      </c>
      <c r="F1427" s="160" t="n">
        <f aca="false">'COG-M'!P1280</f>
        <v>0</v>
      </c>
    </row>
    <row r="1428" customFormat="false" ht="15" hidden="false" customHeight="false" outlineLevel="0" collapsed="false">
      <c r="A1428" s="0" t="n">
        <v>556317</v>
      </c>
      <c r="B1428" s="126" t="s">
        <v>1062</v>
      </c>
      <c r="C1428" s="0" t="n">
        <v>563</v>
      </c>
      <c r="D1428" s="159" t="n">
        <v>17</v>
      </c>
      <c r="F1428" s="160" t="n">
        <f aca="false">'COG-M'!P1281</f>
        <v>0</v>
      </c>
    </row>
    <row r="1429" customFormat="false" ht="15" hidden="false" customHeight="false" outlineLevel="0" collapsed="false">
      <c r="A1429" s="0" t="n">
        <v>556325</v>
      </c>
      <c r="B1429" s="126" t="s">
        <v>1062</v>
      </c>
      <c r="C1429" s="0" t="n">
        <v>563</v>
      </c>
      <c r="D1429" s="159" t="n">
        <v>25</v>
      </c>
      <c r="F1429" s="160" t="n">
        <f aca="false">'COG-M'!P1282</f>
        <v>0</v>
      </c>
    </row>
    <row r="1430" customFormat="false" ht="15" hidden="false" customHeight="false" outlineLevel="0" collapsed="false">
      <c r="A1430" s="0" t="n">
        <v>556326</v>
      </c>
      <c r="B1430" s="126" t="s">
        <v>1062</v>
      </c>
      <c r="C1430" s="0" t="n">
        <v>563</v>
      </c>
      <c r="D1430" s="159" t="n">
        <v>26</v>
      </c>
      <c r="F1430" s="160" t="n">
        <f aca="false">'COG-M'!P1283</f>
        <v>0</v>
      </c>
    </row>
    <row r="1431" customFormat="false" ht="15" hidden="false" customHeight="false" outlineLevel="0" collapsed="false">
      <c r="A1431" s="0" t="n">
        <v>556327</v>
      </c>
      <c r="B1431" s="126" t="s">
        <v>1062</v>
      </c>
      <c r="C1431" s="0" t="n">
        <v>563</v>
      </c>
      <c r="D1431" s="159" t="n">
        <v>27</v>
      </c>
      <c r="F1431" s="160" t="n">
        <f aca="false">'COG-M'!P1284</f>
        <v>0</v>
      </c>
    </row>
    <row r="1432" customFormat="false" ht="15" hidden="false" customHeight="false" outlineLevel="0" collapsed="false">
      <c r="A1432" s="0" t="n">
        <v>556411</v>
      </c>
      <c r="B1432" s="126" t="s">
        <v>1062</v>
      </c>
      <c r="C1432" s="0" t="n">
        <v>564</v>
      </c>
      <c r="D1432" s="159" t="n">
        <v>11</v>
      </c>
      <c r="E1432" s="0" t="s">
        <v>905</v>
      </c>
      <c r="F1432" s="160" t="n">
        <f aca="false">'COG-M'!P1285</f>
        <v>0</v>
      </c>
    </row>
    <row r="1433" customFormat="false" ht="15" hidden="false" customHeight="false" outlineLevel="0" collapsed="false">
      <c r="A1433" s="0" t="n">
        <v>556412</v>
      </c>
      <c r="B1433" s="126" t="s">
        <v>1062</v>
      </c>
      <c r="C1433" s="0" t="n">
        <v>564</v>
      </c>
      <c r="D1433" s="159" t="n">
        <v>12</v>
      </c>
      <c r="F1433" s="160" t="n">
        <f aca="false">'COG-M'!P1286</f>
        <v>0</v>
      </c>
    </row>
    <row r="1434" customFormat="false" ht="15" hidden="false" customHeight="false" outlineLevel="0" collapsed="false">
      <c r="A1434" s="0" t="n">
        <v>556414</v>
      </c>
      <c r="B1434" s="126" t="s">
        <v>1062</v>
      </c>
      <c r="C1434" s="0" t="n">
        <v>564</v>
      </c>
      <c r="D1434" s="159" t="n">
        <v>14</v>
      </c>
      <c r="F1434" s="160" t="n">
        <f aca="false">'COG-M'!P1287</f>
        <v>0</v>
      </c>
    </row>
    <row r="1435" customFormat="false" ht="15" hidden="false" customHeight="false" outlineLevel="0" collapsed="false">
      <c r="A1435" s="0" t="n">
        <v>556415</v>
      </c>
      <c r="B1435" s="126" t="s">
        <v>1062</v>
      </c>
      <c r="C1435" s="0" t="n">
        <v>564</v>
      </c>
      <c r="D1435" s="159" t="n">
        <v>15</v>
      </c>
      <c r="F1435" s="160" t="n">
        <f aca="false">'COG-M'!P1288</f>
        <v>0</v>
      </c>
    </row>
    <row r="1436" customFormat="false" ht="15" hidden="false" customHeight="false" outlineLevel="0" collapsed="false">
      <c r="A1436" s="0" t="n">
        <v>556416</v>
      </c>
      <c r="B1436" s="126" t="s">
        <v>1062</v>
      </c>
      <c r="C1436" s="0" t="n">
        <v>564</v>
      </c>
      <c r="D1436" s="159" t="n">
        <v>16</v>
      </c>
      <c r="F1436" s="160" t="n">
        <f aca="false">'COG-M'!P1289</f>
        <v>0</v>
      </c>
    </row>
    <row r="1437" customFormat="false" ht="15" hidden="false" customHeight="false" outlineLevel="0" collapsed="false">
      <c r="A1437" s="0" t="n">
        <v>556417</v>
      </c>
      <c r="B1437" s="126" t="s">
        <v>1062</v>
      </c>
      <c r="C1437" s="0" t="n">
        <v>564</v>
      </c>
      <c r="D1437" s="159" t="n">
        <v>17</v>
      </c>
      <c r="F1437" s="160" t="n">
        <f aca="false">'COG-M'!P1290</f>
        <v>0</v>
      </c>
    </row>
    <row r="1438" customFormat="false" ht="15" hidden="false" customHeight="false" outlineLevel="0" collapsed="false">
      <c r="A1438" s="0" t="n">
        <v>556425</v>
      </c>
      <c r="B1438" s="126" t="s">
        <v>1062</v>
      </c>
      <c r="C1438" s="0" t="n">
        <v>564</v>
      </c>
      <c r="D1438" s="159" t="n">
        <v>25</v>
      </c>
      <c r="F1438" s="160" t="n">
        <f aca="false">'COG-M'!P1291</f>
        <v>0</v>
      </c>
    </row>
    <row r="1439" customFormat="false" ht="15" hidden="false" customHeight="false" outlineLevel="0" collapsed="false">
      <c r="A1439" s="0" t="n">
        <v>556426</v>
      </c>
      <c r="B1439" s="126" t="s">
        <v>1062</v>
      </c>
      <c r="C1439" s="0" t="n">
        <v>564</v>
      </c>
      <c r="D1439" s="159" t="n">
        <v>26</v>
      </c>
      <c r="F1439" s="160" t="n">
        <f aca="false">'COG-M'!P1292</f>
        <v>0</v>
      </c>
    </row>
    <row r="1440" customFormat="false" ht="15" hidden="false" customHeight="false" outlineLevel="0" collapsed="false">
      <c r="A1440" s="0" t="n">
        <v>556427</v>
      </c>
      <c r="B1440" s="126" t="s">
        <v>1062</v>
      </c>
      <c r="C1440" s="0" t="n">
        <v>564</v>
      </c>
      <c r="D1440" s="159" t="n">
        <v>27</v>
      </c>
      <c r="F1440" s="160" t="n">
        <f aca="false">'COG-M'!P1293</f>
        <v>0</v>
      </c>
    </row>
    <row r="1441" customFormat="false" ht="15" hidden="false" customHeight="false" outlineLevel="0" collapsed="false">
      <c r="A1441" s="0" t="n">
        <v>556511</v>
      </c>
      <c r="B1441" s="126" t="s">
        <v>1062</v>
      </c>
      <c r="C1441" s="0" t="n">
        <v>565</v>
      </c>
      <c r="D1441" s="159" t="n">
        <v>11</v>
      </c>
      <c r="E1441" s="0" t="s">
        <v>906</v>
      </c>
      <c r="F1441" s="160" t="n">
        <f aca="false">'COG-M'!P1294</f>
        <v>0</v>
      </c>
    </row>
    <row r="1442" customFormat="false" ht="15" hidden="false" customHeight="false" outlineLevel="0" collapsed="false">
      <c r="A1442" s="0" t="n">
        <v>556512</v>
      </c>
      <c r="B1442" s="126" t="s">
        <v>1062</v>
      </c>
      <c r="C1442" s="0" t="n">
        <v>565</v>
      </c>
      <c r="D1442" s="159" t="n">
        <v>12</v>
      </c>
      <c r="F1442" s="160" t="n">
        <f aca="false">'COG-M'!P1295</f>
        <v>0</v>
      </c>
    </row>
    <row r="1443" customFormat="false" ht="15" hidden="false" customHeight="false" outlineLevel="0" collapsed="false">
      <c r="A1443" s="0" t="n">
        <v>556514</v>
      </c>
      <c r="B1443" s="126" t="s">
        <v>1062</v>
      </c>
      <c r="C1443" s="0" t="n">
        <v>565</v>
      </c>
      <c r="D1443" s="159" t="n">
        <v>14</v>
      </c>
      <c r="F1443" s="160" t="n">
        <f aca="false">'COG-M'!P1296</f>
        <v>0</v>
      </c>
    </row>
    <row r="1444" customFormat="false" ht="15" hidden="false" customHeight="false" outlineLevel="0" collapsed="false">
      <c r="A1444" s="0" t="n">
        <v>556515</v>
      </c>
      <c r="B1444" s="126" t="s">
        <v>1062</v>
      </c>
      <c r="C1444" s="0" t="n">
        <v>565</v>
      </c>
      <c r="D1444" s="159" t="n">
        <v>15</v>
      </c>
      <c r="F1444" s="160" t="n">
        <f aca="false">'COG-M'!P1297</f>
        <v>0</v>
      </c>
    </row>
    <row r="1445" customFormat="false" ht="15" hidden="false" customHeight="false" outlineLevel="0" collapsed="false">
      <c r="A1445" s="0" t="n">
        <v>556516</v>
      </c>
      <c r="B1445" s="126" t="s">
        <v>1062</v>
      </c>
      <c r="C1445" s="0" t="n">
        <v>565</v>
      </c>
      <c r="D1445" s="159" t="n">
        <v>16</v>
      </c>
      <c r="F1445" s="160" t="n">
        <f aca="false">'COG-M'!P1298</f>
        <v>0</v>
      </c>
    </row>
    <row r="1446" customFormat="false" ht="15" hidden="false" customHeight="false" outlineLevel="0" collapsed="false">
      <c r="A1446" s="0" t="n">
        <v>556517</v>
      </c>
      <c r="B1446" s="126" t="s">
        <v>1062</v>
      </c>
      <c r="C1446" s="0" t="n">
        <v>565</v>
      </c>
      <c r="D1446" s="159" t="n">
        <v>17</v>
      </c>
      <c r="F1446" s="160" t="n">
        <f aca="false">'COG-M'!P1299</f>
        <v>0</v>
      </c>
    </row>
    <row r="1447" customFormat="false" ht="15" hidden="false" customHeight="false" outlineLevel="0" collapsed="false">
      <c r="A1447" s="0" t="n">
        <v>556525</v>
      </c>
      <c r="B1447" s="126" t="s">
        <v>1062</v>
      </c>
      <c r="C1447" s="0" t="n">
        <v>565</v>
      </c>
      <c r="D1447" s="159" t="n">
        <v>25</v>
      </c>
      <c r="F1447" s="160" t="n">
        <f aca="false">'COG-M'!P1300</f>
        <v>0</v>
      </c>
    </row>
    <row r="1448" customFormat="false" ht="15" hidden="false" customHeight="false" outlineLevel="0" collapsed="false">
      <c r="A1448" s="0" t="n">
        <v>556526</v>
      </c>
      <c r="B1448" s="126" t="s">
        <v>1062</v>
      </c>
      <c r="C1448" s="0" t="n">
        <v>565</v>
      </c>
      <c r="D1448" s="159" t="n">
        <v>26</v>
      </c>
      <c r="F1448" s="160" t="n">
        <f aca="false">'COG-M'!P1301</f>
        <v>0</v>
      </c>
    </row>
    <row r="1449" customFormat="false" ht="15" hidden="false" customHeight="false" outlineLevel="0" collapsed="false">
      <c r="A1449" s="0" t="n">
        <v>556527</v>
      </c>
      <c r="B1449" s="126" t="s">
        <v>1062</v>
      </c>
      <c r="C1449" s="0" t="n">
        <v>565</v>
      </c>
      <c r="D1449" s="159" t="n">
        <v>27</v>
      </c>
      <c r="F1449" s="160" t="n">
        <f aca="false">'COG-M'!P1302</f>
        <v>0</v>
      </c>
    </row>
    <row r="1450" customFormat="false" ht="15" hidden="false" customHeight="false" outlineLevel="0" collapsed="false">
      <c r="A1450" s="0" t="n">
        <v>556611</v>
      </c>
      <c r="B1450" s="126" t="s">
        <v>1062</v>
      </c>
      <c r="C1450" s="0" t="n">
        <v>566</v>
      </c>
      <c r="D1450" s="159" t="n">
        <v>11</v>
      </c>
      <c r="E1450" s="0" t="s">
        <v>907</v>
      </c>
      <c r="F1450" s="160" t="n">
        <f aca="false">'COG-M'!P1303</f>
        <v>0</v>
      </c>
    </row>
    <row r="1451" customFormat="false" ht="15" hidden="false" customHeight="false" outlineLevel="0" collapsed="false">
      <c r="A1451" s="0" t="n">
        <v>556612</v>
      </c>
      <c r="B1451" s="126" t="s">
        <v>1062</v>
      </c>
      <c r="C1451" s="0" t="n">
        <v>566</v>
      </c>
      <c r="D1451" s="159" t="n">
        <v>12</v>
      </c>
      <c r="F1451" s="160" t="n">
        <f aca="false">'COG-M'!P1304</f>
        <v>0</v>
      </c>
    </row>
    <row r="1452" customFormat="false" ht="15" hidden="false" customHeight="false" outlineLevel="0" collapsed="false">
      <c r="A1452" s="0" t="n">
        <v>556614</v>
      </c>
      <c r="B1452" s="126" t="s">
        <v>1062</v>
      </c>
      <c r="C1452" s="0" t="n">
        <v>566</v>
      </c>
      <c r="D1452" s="159" t="n">
        <v>14</v>
      </c>
      <c r="F1452" s="160" t="n">
        <f aca="false">'COG-M'!P1305</f>
        <v>0</v>
      </c>
    </row>
    <row r="1453" customFormat="false" ht="15" hidden="false" customHeight="false" outlineLevel="0" collapsed="false">
      <c r="A1453" s="0" t="n">
        <v>556615</v>
      </c>
      <c r="B1453" s="126" t="s">
        <v>1062</v>
      </c>
      <c r="C1453" s="0" t="n">
        <v>566</v>
      </c>
      <c r="D1453" s="159" t="n">
        <v>15</v>
      </c>
      <c r="F1453" s="160" t="n">
        <f aca="false">'COG-M'!P1306</f>
        <v>0</v>
      </c>
    </row>
    <row r="1454" customFormat="false" ht="15" hidden="false" customHeight="false" outlineLevel="0" collapsed="false">
      <c r="A1454" s="0" t="n">
        <v>556616</v>
      </c>
      <c r="B1454" s="126" t="s">
        <v>1062</v>
      </c>
      <c r="C1454" s="0" t="n">
        <v>566</v>
      </c>
      <c r="D1454" s="159" t="n">
        <v>16</v>
      </c>
      <c r="F1454" s="160" t="n">
        <f aca="false">'COG-M'!P1307</f>
        <v>0</v>
      </c>
    </row>
    <row r="1455" customFormat="false" ht="15" hidden="false" customHeight="false" outlineLevel="0" collapsed="false">
      <c r="A1455" s="0" t="n">
        <v>556617</v>
      </c>
      <c r="B1455" s="126" t="s">
        <v>1062</v>
      </c>
      <c r="C1455" s="0" t="n">
        <v>566</v>
      </c>
      <c r="D1455" s="159" t="n">
        <v>17</v>
      </c>
      <c r="F1455" s="160" t="n">
        <f aca="false">'COG-M'!P1308</f>
        <v>0</v>
      </c>
    </row>
    <row r="1456" customFormat="false" ht="15" hidden="false" customHeight="false" outlineLevel="0" collapsed="false">
      <c r="A1456" s="0" t="n">
        <v>556625</v>
      </c>
      <c r="B1456" s="126" t="s">
        <v>1062</v>
      </c>
      <c r="C1456" s="0" t="n">
        <v>566</v>
      </c>
      <c r="D1456" s="159" t="n">
        <v>25</v>
      </c>
      <c r="F1456" s="160" t="n">
        <f aca="false">'COG-M'!P1309</f>
        <v>0</v>
      </c>
    </row>
    <row r="1457" customFormat="false" ht="15" hidden="false" customHeight="false" outlineLevel="0" collapsed="false">
      <c r="A1457" s="0" t="n">
        <v>556626</v>
      </c>
      <c r="B1457" s="126" t="s">
        <v>1062</v>
      </c>
      <c r="C1457" s="0" t="n">
        <v>566</v>
      </c>
      <c r="D1457" s="159" t="n">
        <v>26</v>
      </c>
      <c r="F1457" s="160" t="n">
        <f aca="false">'COG-M'!P1310</f>
        <v>0</v>
      </c>
    </row>
    <row r="1458" customFormat="false" ht="15" hidden="false" customHeight="false" outlineLevel="0" collapsed="false">
      <c r="A1458" s="0" t="n">
        <v>556627</v>
      </c>
      <c r="B1458" s="126" t="s">
        <v>1062</v>
      </c>
      <c r="C1458" s="0" t="n">
        <v>566</v>
      </c>
      <c r="D1458" s="159" t="n">
        <v>27</v>
      </c>
      <c r="F1458" s="160" t="n">
        <f aca="false">'COG-M'!P1311</f>
        <v>0</v>
      </c>
    </row>
    <row r="1459" customFormat="false" ht="15" hidden="false" customHeight="false" outlineLevel="0" collapsed="false">
      <c r="A1459" s="0" t="n">
        <v>556711</v>
      </c>
      <c r="B1459" s="126" t="s">
        <v>1062</v>
      </c>
      <c r="C1459" s="0" t="n">
        <v>567</v>
      </c>
      <c r="D1459" s="159" t="n">
        <v>11</v>
      </c>
      <c r="E1459" s="0" t="s">
        <v>908</v>
      </c>
      <c r="F1459" s="160" t="n">
        <f aca="false">'COG-M'!P1312</f>
        <v>0</v>
      </c>
    </row>
    <row r="1460" customFormat="false" ht="15" hidden="false" customHeight="false" outlineLevel="0" collapsed="false">
      <c r="A1460" s="0" t="n">
        <v>556712</v>
      </c>
      <c r="B1460" s="126" t="s">
        <v>1062</v>
      </c>
      <c r="C1460" s="0" t="n">
        <v>567</v>
      </c>
      <c r="D1460" s="159" t="n">
        <v>12</v>
      </c>
      <c r="F1460" s="160" t="n">
        <f aca="false">'COG-M'!P1313</f>
        <v>0</v>
      </c>
    </row>
    <row r="1461" customFormat="false" ht="15" hidden="false" customHeight="false" outlineLevel="0" collapsed="false">
      <c r="A1461" s="0" t="n">
        <v>556714</v>
      </c>
      <c r="B1461" s="126" t="s">
        <v>1062</v>
      </c>
      <c r="C1461" s="0" t="n">
        <v>567</v>
      </c>
      <c r="D1461" s="159" t="n">
        <v>14</v>
      </c>
      <c r="F1461" s="160" t="n">
        <f aca="false">'COG-M'!P1314</f>
        <v>0</v>
      </c>
    </row>
    <row r="1462" customFormat="false" ht="15" hidden="false" customHeight="false" outlineLevel="0" collapsed="false">
      <c r="A1462" s="0" t="n">
        <v>556715</v>
      </c>
      <c r="B1462" s="126" t="s">
        <v>1062</v>
      </c>
      <c r="C1462" s="0" t="n">
        <v>567</v>
      </c>
      <c r="D1462" s="159" t="n">
        <v>15</v>
      </c>
      <c r="F1462" s="160" t="n">
        <f aca="false">'COG-M'!P1315</f>
        <v>0</v>
      </c>
    </row>
    <row r="1463" customFormat="false" ht="15" hidden="false" customHeight="false" outlineLevel="0" collapsed="false">
      <c r="A1463" s="0" t="n">
        <v>556716</v>
      </c>
      <c r="B1463" s="126" t="s">
        <v>1062</v>
      </c>
      <c r="C1463" s="0" t="n">
        <v>567</v>
      </c>
      <c r="D1463" s="159" t="n">
        <v>16</v>
      </c>
      <c r="F1463" s="160" t="n">
        <f aca="false">'COG-M'!P1316</f>
        <v>0</v>
      </c>
    </row>
    <row r="1464" customFormat="false" ht="15" hidden="false" customHeight="false" outlineLevel="0" collapsed="false">
      <c r="A1464" s="0" t="n">
        <v>556717</v>
      </c>
      <c r="B1464" s="126" t="s">
        <v>1062</v>
      </c>
      <c r="C1464" s="0" t="n">
        <v>567</v>
      </c>
      <c r="D1464" s="159" t="n">
        <v>17</v>
      </c>
      <c r="F1464" s="160" t="n">
        <f aca="false">'COG-M'!P1317</f>
        <v>0</v>
      </c>
    </row>
    <row r="1465" customFormat="false" ht="15" hidden="false" customHeight="false" outlineLevel="0" collapsed="false">
      <c r="A1465" s="0" t="n">
        <v>556725</v>
      </c>
      <c r="B1465" s="126" t="s">
        <v>1062</v>
      </c>
      <c r="C1465" s="0" t="n">
        <v>567</v>
      </c>
      <c r="D1465" s="159" t="n">
        <v>25</v>
      </c>
      <c r="F1465" s="160" t="n">
        <f aca="false">'COG-M'!P1318</f>
        <v>0</v>
      </c>
    </row>
    <row r="1466" customFormat="false" ht="15" hidden="false" customHeight="false" outlineLevel="0" collapsed="false">
      <c r="A1466" s="0" t="n">
        <v>556726</v>
      </c>
      <c r="B1466" s="126" t="s">
        <v>1062</v>
      </c>
      <c r="C1466" s="0" t="n">
        <v>567</v>
      </c>
      <c r="D1466" s="159" t="n">
        <v>26</v>
      </c>
      <c r="F1466" s="160" t="n">
        <f aca="false">'COG-M'!P1319</f>
        <v>0</v>
      </c>
    </row>
    <row r="1467" customFormat="false" ht="15" hidden="false" customHeight="false" outlineLevel="0" collapsed="false">
      <c r="A1467" s="0" t="n">
        <v>556727</v>
      </c>
      <c r="B1467" s="126" t="s">
        <v>1062</v>
      </c>
      <c r="C1467" s="0" t="n">
        <v>567</v>
      </c>
      <c r="D1467" s="159" t="n">
        <v>27</v>
      </c>
      <c r="F1467" s="160" t="n">
        <f aca="false">'COG-M'!P1320</f>
        <v>0</v>
      </c>
    </row>
    <row r="1468" customFormat="false" ht="15" hidden="false" customHeight="false" outlineLevel="0" collapsed="false">
      <c r="A1468" s="0" t="n">
        <v>556911</v>
      </c>
      <c r="B1468" s="126" t="s">
        <v>1062</v>
      </c>
      <c r="C1468" s="0" t="n">
        <v>569</v>
      </c>
      <c r="D1468" s="159" t="n">
        <v>11</v>
      </c>
      <c r="E1468" s="0" t="s">
        <v>909</v>
      </c>
      <c r="F1468" s="160" t="n">
        <f aca="false">'COG-M'!P1321</f>
        <v>0</v>
      </c>
    </row>
    <row r="1469" customFormat="false" ht="15" hidden="false" customHeight="false" outlineLevel="0" collapsed="false">
      <c r="A1469" s="0" t="n">
        <v>556912</v>
      </c>
      <c r="B1469" s="126" t="s">
        <v>1062</v>
      </c>
      <c r="C1469" s="0" t="n">
        <v>569</v>
      </c>
      <c r="D1469" s="159" t="n">
        <v>12</v>
      </c>
      <c r="F1469" s="160" t="n">
        <f aca="false">'COG-M'!P1322</f>
        <v>0</v>
      </c>
    </row>
    <row r="1470" customFormat="false" ht="15" hidden="false" customHeight="false" outlineLevel="0" collapsed="false">
      <c r="A1470" s="0" t="n">
        <v>556914</v>
      </c>
      <c r="B1470" s="126" t="s">
        <v>1062</v>
      </c>
      <c r="C1470" s="0" t="n">
        <v>569</v>
      </c>
      <c r="D1470" s="159" t="n">
        <v>14</v>
      </c>
      <c r="F1470" s="160" t="n">
        <f aca="false">'COG-M'!P1323</f>
        <v>0</v>
      </c>
    </row>
    <row r="1471" customFormat="false" ht="15" hidden="false" customHeight="false" outlineLevel="0" collapsed="false">
      <c r="A1471" s="0" t="n">
        <v>556915</v>
      </c>
      <c r="B1471" s="126" t="s">
        <v>1062</v>
      </c>
      <c r="C1471" s="0" t="n">
        <v>569</v>
      </c>
      <c r="D1471" s="159" t="n">
        <v>15</v>
      </c>
      <c r="F1471" s="160" t="n">
        <f aca="false">'COG-M'!P1324</f>
        <v>0</v>
      </c>
    </row>
    <row r="1472" customFormat="false" ht="15" hidden="false" customHeight="false" outlineLevel="0" collapsed="false">
      <c r="A1472" s="0" t="n">
        <v>556916</v>
      </c>
      <c r="B1472" s="126" t="s">
        <v>1062</v>
      </c>
      <c r="C1472" s="0" t="n">
        <v>569</v>
      </c>
      <c r="D1472" s="159" t="n">
        <v>16</v>
      </c>
      <c r="F1472" s="160" t="n">
        <f aca="false">'COG-M'!P1325</f>
        <v>0</v>
      </c>
    </row>
    <row r="1473" customFormat="false" ht="15" hidden="false" customHeight="false" outlineLevel="0" collapsed="false">
      <c r="A1473" s="0" t="n">
        <v>556917</v>
      </c>
      <c r="B1473" s="126" t="s">
        <v>1062</v>
      </c>
      <c r="C1473" s="0" t="n">
        <v>569</v>
      </c>
      <c r="D1473" s="159" t="n">
        <v>17</v>
      </c>
      <c r="F1473" s="160" t="n">
        <f aca="false">'COG-M'!P1326</f>
        <v>0</v>
      </c>
    </row>
    <row r="1474" customFormat="false" ht="15" hidden="false" customHeight="false" outlineLevel="0" collapsed="false">
      <c r="A1474" s="0" t="n">
        <v>556925</v>
      </c>
      <c r="B1474" s="126" t="s">
        <v>1062</v>
      </c>
      <c r="C1474" s="0" t="n">
        <v>569</v>
      </c>
      <c r="D1474" s="159" t="n">
        <v>25</v>
      </c>
      <c r="F1474" s="160" t="n">
        <f aca="false">'COG-M'!P1327</f>
        <v>0</v>
      </c>
    </row>
    <row r="1475" customFormat="false" ht="15" hidden="false" customHeight="false" outlineLevel="0" collapsed="false">
      <c r="A1475" s="0" t="n">
        <v>556926</v>
      </c>
      <c r="B1475" s="126" t="s">
        <v>1062</v>
      </c>
      <c r="C1475" s="0" t="n">
        <v>569</v>
      </c>
      <c r="D1475" s="159" t="n">
        <v>26</v>
      </c>
      <c r="F1475" s="160" t="n">
        <f aca="false">'COG-M'!P1328</f>
        <v>0</v>
      </c>
    </row>
    <row r="1476" customFormat="false" ht="15" hidden="false" customHeight="false" outlineLevel="0" collapsed="false">
      <c r="A1476" s="0" t="n">
        <v>556927</v>
      </c>
      <c r="B1476" s="126" t="s">
        <v>1062</v>
      </c>
      <c r="C1476" s="0" t="n">
        <v>569</v>
      </c>
      <c r="D1476" s="159" t="n">
        <v>27</v>
      </c>
      <c r="F1476" s="160" t="n">
        <f aca="false">'COG-M'!P1329</f>
        <v>0</v>
      </c>
    </row>
    <row r="1477" customFormat="false" ht="15" hidden="false" customHeight="false" outlineLevel="0" collapsed="false">
      <c r="A1477" s="0" t="n">
        <v>570000</v>
      </c>
      <c r="B1477" s="126" t="s">
        <v>1062</v>
      </c>
      <c r="C1477" s="0" t="n">
        <v>5700</v>
      </c>
      <c r="D1477" s="159" t="n">
        <v>0</v>
      </c>
      <c r="E1477" s="0" t="s">
        <v>910</v>
      </c>
      <c r="F1477" s="160" t="n">
        <f aca="false">'COG-M'!P1330</f>
        <v>0</v>
      </c>
    </row>
    <row r="1478" customFormat="false" ht="15" hidden="false" customHeight="false" outlineLevel="0" collapsed="false">
      <c r="A1478" s="0" t="n">
        <v>557111</v>
      </c>
      <c r="B1478" s="126" t="s">
        <v>1062</v>
      </c>
      <c r="C1478" s="0" t="n">
        <v>571</v>
      </c>
      <c r="D1478" s="159" t="n">
        <v>11</v>
      </c>
      <c r="E1478" s="0" t="s">
        <v>911</v>
      </c>
      <c r="F1478" s="160" t="n">
        <f aca="false">'COG-M'!P1331</f>
        <v>0</v>
      </c>
    </row>
    <row r="1479" customFormat="false" ht="15" hidden="false" customHeight="false" outlineLevel="0" collapsed="false">
      <c r="A1479" s="0" t="n">
        <v>557112</v>
      </c>
      <c r="B1479" s="126" t="s">
        <v>1062</v>
      </c>
      <c r="C1479" s="0" t="n">
        <v>571</v>
      </c>
      <c r="D1479" s="159" t="n">
        <v>12</v>
      </c>
      <c r="F1479" s="160" t="n">
        <f aca="false">'COG-M'!P1332</f>
        <v>0</v>
      </c>
    </row>
    <row r="1480" customFormat="false" ht="15" hidden="false" customHeight="false" outlineLevel="0" collapsed="false">
      <c r="A1480" s="0" t="n">
        <v>557114</v>
      </c>
      <c r="B1480" s="126" t="s">
        <v>1062</v>
      </c>
      <c r="C1480" s="0" t="n">
        <v>571</v>
      </c>
      <c r="D1480" s="159" t="n">
        <v>14</v>
      </c>
      <c r="F1480" s="160" t="n">
        <f aca="false">'COG-M'!P1333</f>
        <v>0</v>
      </c>
    </row>
    <row r="1481" customFormat="false" ht="15" hidden="false" customHeight="false" outlineLevel="0" collapsed="false">
      <c r="A1481" s="0" t="n">
        <v>557115</v>
      </c>
      <c r="B1481" s="126" t="s">
        <v>1062</v>
      </c>
      <c r="C1481" s="0" t="n">
        <v>571</v>
      </c>
      <c r="D1481" s="159" t="n">
        <v>15</v>
      </c>
      <c r="F1481" s="160" t="n">
        <f aca="false">'COG-M'!P1334</f>
        <v>0</v>
      </c>
    </row>
    <row r="1482" customFormat="false" ht="15" hidden="false" customHeight="false" outlineLevel="0" collapsed="false">
      <c r="A1482" s="0" t="n">
        <v>557116</v>
      </c>
      <c r="B1482" s="126" t="s">
        <v>1062</v>
      </c>
      <c r="C1482" s="0" t="n">
        <v>571</v>
      </c>
      <c r="D1482" s="159" t="n">
        <v>16</v>
      </c>
      <c r="F1482" s="160" t="n">
        <f aca="false">'COG-M'!P1335</f>
        <v>0</v>
      </c>
    </row>
    <row r="1483" customFormat="false" ht="15" hidden="false" customHeight="false" outlineLevel="0" collapsed="false">
      <c r="A1483" s="0" t="n">
        <v>557117</v>
      </c>
      <c r="B1483" s="126" t="s">
        <v>1062</v>
      </c>
      <c r="C1483" s="0" t="n">
        <v>571</v>
      </c>
      <c r="D1483" s="159" t="n">
        <v>17</v>
      </c>
      <c r="F1483" s="160" t="n">
        <f aca="false">'COG-M'!P1336</f>
        <v>0</v>
      </c>
    </row>
    <row r="1484" customFormat="false" ht="15" hidden="false" customHeight="false" outlineLevel="0" collapsed="false">
      <c r="A1484" s="0" t="n">
        <v>557125</v>
      </c>
      <c r="B1484" s="126" t="s">
        <v>1062</v>
      </c>
      <c r="C1484" s="0" t="n">
        <v>571</v>
      </c>
      <c r="D1484" s="159" t="n">
        <v>25</v>
      </c>
      <c r="F1484" s="160" t="n">
        <f aca="false">'COG-M'!P1337</f>
        <v>0</v>
      </c>
    </row>
    <row r="1485" customFormat="false" ht="15" hidden="false" customHeight="false" outlineLevel="0" collapsed="false">
      <c r="A1485" s="0" t="n">
        <v>557126</v>
      </c>
      <c r="B1485" s="126" t="s">
        <v>1062</v>
      </c>
      <c r="C1485" s="0" t="n">
        <v>571</v>
      </c>
      <c r="D1485" s="159" t="n">
        <v>26</v>
      </c>
      <c r="F1485" s="160" t="n">
        <f aca="false">'COG-M'!P1338</f>
        <v>0</v>
      </c>
    </row>
    <row r="1486" customFormat="false" ht="15" hidden="false" customHeight="false" outlineLevel="0" collapsed="false">
      <c r="A1486" s="0" t="n">
        <v>557127</v>
      </c>
      <c r="B1486" s="126" t="s">
        <v>1062</v>
      </c>
      <c r="C1486" s="0" t="n">
        <v>571</v>
      </c>
      <c r="D1486" s="159" t="n">
        <v>27</v>
      </c>
      <c r="F1486" s="160" t="n">
        <f aca="false">'COG-M'!P1339</f>
        <v>0</v>
      </c>
    </row>
    <row r="1487" customFormat="false" ht="15" hidden="false" customHeight="false" outlineLevel="0" collapsed="false">
      <c r="A1487" s="0" t="n">
        <v>557211</v>
      </c>
      <c r="B1487" s="126" t="s">
        <v>1062</v>
      </c>
      <c r="C1487" s="0" t="n">
        <v>572</v>
      </c>
      <c r="D1487" s="159" t="n">
        <v>11</v>
      </c>
      <c r="E1487" s="0" t="s">
        <v>912</v>
      </c>
      <c r="F1487" s="160" t="n">
        <f aca="false">'COG-M'!P1340</f>
        <v>0</v>
      </c>
    </row>
    <row r="1488" customFormat="false" ht="15" hidden="false" customHeight="false" outlineLevel="0" collapsed="false">
      <c r="A1488" s="0" t="n">
        <v>557212</v>
      </c>
      <c r="B1488" s="126" t="s">
        <v>1062</v>
      </c>
      <c r="C1488" s="0" t="n">
        <v>572</v>
      </c>
      <c r="D1488" s="159" t="n">
        <v>12</v>
      </c>
      <c r="F1488" s="160" t="n">
        <f aca="false">'COG-M'!P1341</f>
        <v>0</v>
      </c>
    </row>
    <row r="1489" customFormat="false" ht="15" hidden="false" customHeight="false" outlineLevel="0" collapsed="false">
      <c r="A1489" s="0" t="n">
        <v>557214</v>
      </c>
      <c r="B1489" s="126" t="s">
        <v>1062</v>
      </c>
      <c r="C1489" s="0" t="n">
        <v>572</v>
      </c>
      <c r="D1489" s="159" t="n">
        <v>14</v>
      </c>
      <c r="F1489" s="160" t="n">
        <f aca="false">'COG-M'!P1342</f>
        <v>0</v>
      </c>
    </row>
    <row r="1490" customFormat="false" ht="15" hidden="false" customHeight="false" outlineLevel="0" collapsed="false">
      <c r="A1490" s="0" t="n">
        <v>557215</v>
      </c>
      <c r="B1490" s="126" t="s">
        <v>1062</v>
      </c>
      <c r="C1490" s="0" t="n">
        <v>572</v>
      </c>
      <c r="D1490" s="159" t="n">
        <v>15</v>
      </c>
      <c r="F1490" s="160" t="n">
        <f aca="false">'COG-M'!P1343</f>
        <v>0</v>
      </c>
    </row>
    <row r="1491" customFormat="false" ht="15" hidden="false" customHeight="false" outlineLevel="0" collapsed="false">
      <c r="A1491" s="0" t="n">
        <v>557216</v>
      </c>
      <c r="B1491" s="126" t="s">
        <v>1062</v>
      </c>
      <c r="C1491" s="0" t="n">
        <v>572</v>
      </c>
      <c r="D1491" s="159" t="n">
        <v>16</v>
      </c>
      <c r="F1491" s="160" t="n">
        <f aca="false">'COG-M'!P1344</f>
        <v>0</v>
      </c>
    </row>
    <row r="1492" customFormat="false" ht="15" hidden="false" customHeight="false" outlineLevel="0" collapsed="false">
      <c r="A1492" s="0" t="n">
        <v>557217</v>
      </c>
      <c r="B1492" s="126" t="s">
        <v>1062</v>
      </c>
      <c r="C1492" s="0" t="n">
        <v>572</v>
      </c>
      <c r="D1492" s="159" t="n">
        <v>17</v>
      </c>
      <c r="F1492" s="160" t="n">
        <f aca="false">'COG-M'!P1345</f>
        <v>0</v>
      </c>
    </row>
    <row r="1493" customFormat="false" ht="15" hidden="false" customHeight="false" outlineLevel="0" collapsed="false">
      <c r="A1493" s="0" t="n">
        <v>557225</v>
      </c>
      <c r="B1493" s="126" t="s">
        <v>1062</v>
      </c>
      <c r="C1493" s="0" t="n">
        <v>572</v>
      </c>
      <c r="D1493" s="159" t="n">
        <v>25</v>
      </c>
      <c r="F1493" s="160" t="n">
        <f aca="false">'COG-M'!P1346</f>
        <v>0</v>
      </c>
    </row>
    <row r="1494" customFormat="false" ht="15" hidden="false" customHeight="false" outlineLevel="0" collapsed="false">
      <c r="A1494" s="0" t="n">
        <v>557226</v>
      </c>
      <c r="B1494" s="126" t="s">
        <v>1062</v>
      </c>
      <c r="C1494" s="0" t="n">
        <v>572</v>
      </c>
      <c r="D1494" s="159" t="n">
        <v>26</v>
      </c>
      <c r="F1494" s="160" t="n">
        <f aca="false">'COG-M'!P1347</f>
        <v>0</v>
      </c>
    </row>
    <row r="1495" customFormat="false" ht="15" hidden="false" customHeight="false" outlineLevel="0" collapsed="false">
      <c r="A1495" s="0" t="n">
        <v>557227</v>
      </c>
      <c r="B1495" s="126" t="s">
        <v>1062</v>
      </c>
      <c r="C1495" s="0" t="n">
        <v>572</v>
      </c>
      <c r="D1495" s="159" t="n">
        <v>27</v>
      </c>
      <c r="F1495" s="160" t="n">
        <f aca="false">'COG-M'!P1348</f>
        <v>0</v>
      </c>
    </row>
    <row r="1496" customFormat="false" ht="15" hidden="false" customHeight="false" outlineLevel="0" collapsed="false">
      <c r="A1496" s="0" t="n">
        <v>557311</v>
      </c>
      <c r="B1496" s="126" t="s">
        <v>1062</v>
      </c>
      <c r="C1496" s="0" t="n">
        <v>573</v>
      </c>
      <c r="D1496" s="159" t="n">
        <v>11</v>
      </c>
      <c r="E1496" s="0" t="s">
        <v>913</v>
      </c>
      <c r="F1496" s="160" t="n">
        <f aca="false">'COG-M'!P1349</f>
        <v>0</v>
      </c>
    </row>
    <row r="1497" customFormat="false" ht="15" hidden="false" customHeight="false" outlineLevel="0" collapsed="false">
      <c r="A1497" s="0" t="n">
        <v>557312</v>
      </c>
      <c r="B1497" s="126" t="s">
        <v>1062</v>
      </c>
      <c r="C1497" s="0" t="n">
        <v>573</v>
      </c>
      <c r="D1497" s="159" t="n">
        <v>12</v>
      </c>
      <c r="F1497" s="160" t="n">
        <f aca="false">'COG-M'!P1350</f>
        <v>0</v>
      </c>
    </row>
    <row r="1498" customFormat="false" ht="15" hidden="false" customHeight="false" outlineLevel="0" collapsed="false">
      <c r="A1498" s="0" t="n">
        <v>557314</v>
      </c>
      <c r="B1498" s="126" t="s">
        <v>1062</v>
      </c>
      <c r="C1498" s="0" t="n">
        <v>573</v>
      </c>
      <c r="D1498" s="159" t="n">
        <v>14</v>
      </c>
      <c r="F1498" s="160" t="n">
        <f aca="false">'COG-M'!P1351</f>
        <v>0</v>
      </c>
    </row>
    <row r="1499" customFormat="false" ht="15" hidden="false" customHeight="false" outlineLevel="0" collapsed="false">
      <c r="A1499" s="0" t="n">
        <v>557315</v>
      </c>
      <c r="B1499" s="126" t="s">
        <v>1062</v>
      </c>
      <c r="C1499" s="0" t="n">
        <v>573</v>
      </c>
      <c r="D1499" s="159" t="n">
        <v>15</v>
      </c>
      <c r="F1499" s="160" t="n">
        <f aca="false">'COG-M'!P1352</f>
        <v>0</v>
      </c>
    </row>
    <row r="1500" customFormat="false" ht="15" hidden="false" customHeight="false" outlineLevel="0" collapsed="false">
      <c r="A1500" s="0" t="n">
        <v>557316</v>
      </c>
      <c r="B1500" s="126" t="s">
        <v>1062</v>
      </c>
      <c r="C1500" s="0" t="n">
        <v>573</v>
      </c>
      <c r="D1500" s="159" t="n">
        <v>16</v>
      </c>
      <c r="F1500" s="160" t="n">
        <f aca="false">'COG-M'!P1353</f>
        <v>0</v>
      </c>
    </row>
    <row r="1501" customFormat="false" ht="15" hidden="false" customHeight="false" outlineLevel="0" collapsed="false">
      <c r="A1501" s="0" t="n">
        <v>557317</v>
      </c>
      <c r="B1501" s="126" t="s">
        <v>1062</v>
      </c>
      <c r="C1501" s="0" t="n">
        <v>573</v>
      </c>
      <c r="D1501" s="159" t="n">
        <v>17</v>
      </c>
      <c r="F1501" s="160" t="n">
        <f aca="false">'COG-M'!P1354</f>
        <v>0</v>
      </c>
    </row>
    <row r="1502" customFormat="false" ht="15" hidden="false" customHeight="false" outlineLevel="0" collapsed="false">
      <c r="A1502" s="0" t="n">
        <v>557325</v>
      </c>
      <c r="B1502" s="126" t="s">
        <v>1062</v>
      </c>
      <c r="C1502" s="0" t="n">
        <v>573</v>
      </c>
      <c r="D1502" s="159" t="n">
        <v>25</v>
      </c>
      <c r="F1502" s="160" t="n">
        <f aca="false">'COG-M'!P1355</f>
        <v>0</v>
      </c>
    </row>
    <row r="1503" customFormat="false" ht="15" hidden="false" customHeight="false" outlineLevel="0" collapsed="false">
      <c r="A1503" s="0" t="n">
        <v>557326</v>
      </c>
      <c r="B1503" s="126" t="s">
        <v>1062</v>
      </c>
      <c r="C1503" s="0" t="n">
        <v>573</v>
      </c>
      <c r="D1503" s="159" t="n">
        <v>26</v>
      </c>
      <c r="F1503" s="160" t="n">
        <f aca="false">'COG-M'!P1356</f>
        <v>0</v>
      </c>
    </row>
    <row r="1504" customFormat="false" ht="15" hidden="false" customHeight="false" outlineLevel="0" collapsed="false">
      <c r="A1504" s="0" t="n">
        <v>557327</v>
      </c>
      <c r="B1504" s="126" t="s">
        <v>1062</v>
      </c>
      <c r="C1504" s="0" t="n">
        <v>573</v>
      </c>
      <c r="D1504" s="159" t="n">
        <v>27</v>
      </c>
      <c r="F1504" s="160" t="n">
        <f aca="false">'COG-M'!P1357</f>
        <v>0</v>
      </c>
    </row>
    <row r="1505" customFormat="false" ht="15" hidden="false" customHeight="false" outlineLevel="0" collapsed="false">
      <c r="A1505" s="0" t="n">
        <v>557411</v>
      </c>
      <c r="B1505" s="126" t="s">
        <v>1062</v>
      </c>
      <c r="C1505" s="0" t="n">
        <v>574</v>
      </c>
      <c r="D1505" s="159" t="n">
        <v>11</v>
      </c>
      <c r="E1505" s="0" t="s">
        <v>914</v>
      </c>
      <c r="F1505" s="160" t="n">
        <f aca="false">'COG-M'!P1358</f>
        <v>0</v>
      </c>
    </row>
    <row r="1506" customFormat="false" ht="15" hidden="false" customHeight="false" outlineLevel="0" collapsed="false">
      <c r="A1506" s="0" t="n">
        <v>557412</v>
      </c>
      <c r="B1506" s="126" t="s">
        <v>1062</v>
      </c>
      <c r="C1506" s="0" t="n">
        <v>574</v>
      </c>
      <c r="D1506" s="159" t="n">
        <v>12</v>
      </c>
      <c r="F1506" s="160" t="n">
        <f aca="false">'COG-M'!P1359</f>
        <v>0</v>
      </c>
    </row>
    <row r="1507" customFormat="false" ht="15" hidden="false" customHeight="false" outlineLevel="0" collapsed="false">
      <c r="A1507" s="0" t="n">
        <v>557414</v>
      </c>
      <c r="B1507" s="126" t="s">
        <v>1062</v>
      </c>
      <c r="C1507" s="0" t="n">
        <v>574</v>
      </c>
      <c r="D1507" s="159" t="n">
        <v>14</v>
      </c>
      <c r="F1507" s="160" t="n">
        <f aca="false">'COG-M'!P1360</f>
        <v>0</v>
      </c>
    </row>
    <row r="1508" customFormat="false" ht="15" hidden="false" customHeight="false" outlineLevel="0" collapsed="false">
      <c r="A1508" s="0" t="n">
        <v>557415</v>
      </c>
      <c r="B1508" s="126" t="s">
        <v>1062</v>
      </c>
      <c r="C1508" s="0" t="n">
        <v>574</v>
      </c>
      <c r="D1508" s="159" t="n">
        <v>15</v>
      </c>
      <c r="F1508" s="160" t="n">
        <f aca="false">'COG-M'!P1361</f>
        <v>0</v>
      </c>
    </row>
    <row r="1509" customFormat="false" ht="15" hidden="false" customHeight="false" outlineLevel="0" collapsed="false">
      <c r="A1509" s="0" t="n">
        <v>557416</v>
      </c>
      <c r="B1509" s="126" t="s">
        <v>1062</v>
      </c>
      <c r="C1509" s="0" t="n">
        <v>574</v>
      </c>
      <c r="D1509" s="159" t="n">
        <v>16</v>
      </c>
      <c r="F1509" s="160" t="n">
        <f aca="false">'COG-M'!P1362</f>
        <v>0</v>
      </c>
    </row>
    <row r="1510" customFormat="false" ht="15" hidden="false" customHeight="false" outlineLevel="0" collapsed="false">
      <c r="A1510" s="0" t="n">
        <v>557417</v>
      </c>
      <c r="B1510" s="126" t="s">
        <v>1062</v>
      </c>
      <c r="C1510" s="0" t="n">
        <v>574</v>
      </c>
      <c r="D1510" s="159" t="n">
        <v>17</v>
      </c>
      <c r="F1510" s="160" t="n">
        <f aca="false">'COG-M'!P1363</f>
        <v>0</v>
      </c>
    </row>
    <row r="1511" customFormat="false" ht="15" hidden="false" customHeight="false" outlineLevel="0" collapsed="false">
      <c r="A1511" s="0" t="n">
        <v>557425</v>
      </c>
      <c r="B1511" s="126" t="s">
        <v>1062</v>
      </c>
      <c r="C1511" s="0" t="n">
        <v>574</v>
      </c>
      <c r="D1511" s="159" t="n">
        <v>25</v>
      </c>
      <c r="F1511" s="160" t="n">
        <f aca="false">'COG-M'!P1364</f>
        <v>0</v>
      </c>
    </row>
    <row r="1512" customFormat="false" ht="15" hidden="false" customHeight="false" outlineLevel="0" collapsed="false">
      <c r="A1512" s="0" t="n">
        <v>557426</v>
      </c>
      <c r="B1512" s="126" t="s">
        <v>1062</v>
      </c>
      <c r="C1512" s="0" t="n">
        <v>574</v>
      </c>
      <c r="D1512" s="159" t="n">
        <v>26</v>
      </c>
      <c r="F1512" s="160" t="n">
        <f aca="false">'COG-M'!P1365</f>
        <v>0</v>
      </c>
    </row>
    <row r="1513" customFormat="false" ht="15" hidden="false" customHeight="false" outlineLevel="0" collapsed="false">
      <c r="A1513" s="0" t="n">
        <v>557427</v>
      </c>
      <c r="B1513" s="126" t="s">
        <v>1062</v>
      </c>
      <c r="C1513" s="0" t="n">
        <v>574</v>
      </c>
      <c r="D1513" s="159" t="n">
        <v>27</v>
      </c>
      <c r="F1513" s="160" t="n">
        <f aca="false">'COG-M'!P1366</f>
        <v>0</v>
      </c>
    </row>
    <row r="1514" customFormat="false" ht="15" hidden="false" customHeight="false" outlineLevel="0" collapsed="false">
      <c r="A1514" s="0" t="n">
        <v>557511</v>
      </c>
      <c r="B1514" s="126" t="s">
        <v>1062</v>
      </c>
      <c r="C1514" s="0" t="n">
        <v>575</v>
      </c>
      <c r="D1514" s="159" t="n">
        <v>11</v>
      </c>
      <c r="E1514" s="0" t="s">
        <v>915</v>
      </c>
      <c r="F1514" s="160" t="n">
        <f aca="false">'COG-M'!P1367</f>
        <v>0</v>
      </c>
    </row>
    <row r="1515" customFormat="false" ht="15" hidden="false" customHeight="false" outlineLevel="0" collapsed="false">
      <c r="A1515" s="0" t="n">
        <v>557512</v>
      </c>
      <c r="B1515" s="126" t="s">
        <v>1062</v>
      </c>
      <c r="C1515" s="0" t="n">
        <v>575</v>
      </c>
      <c r="D1515" s="159" t="n">
        <v>12</v>
      </c>
      <c r="F1515" s="160" t="n">
        <f aca="false">'COG-M'!P1368</f>
        <v>0</v>
      </c>
    </row>
    <row r="1516" customFormat="false" ht="15" hidden="false" customHeight="false" outlineLevel="0" collapsed="false">
      <c r="A1516" s="0" t="n">
        <v>557514</v>
      </c>
      <c r="B1516" s="126" t="s">
        <v>1062</v>
      </c>
      <c r="C1516" s="0" t="n">
        <v>575</v>
      </c>
      <c r="D1516" s="159" t="n">
        <v>14</v>
      </c>
      <c r="F1516" s="160" t="n">
        <f aca="false">'COG-M'!P1369</f>
        <v>0</v>
      </c>
    </row>
    <row r="1517" customFormat="false" ht="15" hidden="false" customHeight="false" outlineLevel="0" collapsed="false">
      <c r="A1517" s="0" t="n">
        <v>557515</v>
      </c>
      <c r="B1517" s="126" t="s">
        <v>1062</v>
      </c>
      <c r="C1517" s="0" t="n">
        <v>575</v>
      </c>
      <c r="D1517" s="159" t="n">
        <v>15</v>
      </c>
      <c r="F1517" s="160" t="n">
        <f aca="false">'COG-M'!P1370</f>
        <v>0</v>
      </c>
    </row>
    <row r="1518" customFormat="false" ht="15" hidden="false" customHeight="false" outlineLevel="0" collapsed="false">
      <c r="A1518" s="0" t="n">
        <v>557516</v>
      </c>
      <c r="B1518" s="126" t="s">
        <v>1062</v>
      </c>
      <c r="C1518" s="0" t="n">
        <v>575</v>
      </c>
      <c r="D1518" s="159" t="n">
        <v>16</v>
      </c>
      <c r="F1518" s="160" t="n">
        <f aca="false">'COG-M'!P1371</f>
        <v>0</v>
      </c>
    </row>
    <row r="1519" customFormat="false" ht="15" hidden="false" customHeight="false" outlineLevel="0" collapsed="false">
      <c r="A1519" s="0" t="n">
        <v>557517</v>
      </c>
      <c r="B1519" s="126" t="s">
        <v>1062</v>
      </c>
      <c r="C1519" s="0" t="n">
        <v>575</v>
      </c>
      <c r="D1519" s="159" t="n">
        <v>17</v>
      </c>
      <c r="F1519" s="160" t="n">
        <f aca="false">'COG-M'!P1372</f>
        <v>0</v>
      </c>
    </row>
    <row r="1520" customFormat="false" ht="15" hidden="false" customHeight="false" outlineLevel="0" collapsed="false">
      <c r="A1520" s="0" t="n">
        <v>557525</v>
      </c>
      <c r="B1520" s="126" t="s">
        <v>1062</v>
      </c>
      <c r="C1520" s="0" t="n">
        <v>575</v>
      </c>
      <c r="D1520" s="159" t="n">
        <v>25</v>
      </c>
      <c r="F1520" s="160" t="n">
        <f aca="false">'COG-M'!P1373</f>
        <v>0</v>
      </c>
    </row>
    <row r="1521" customFormat="false" ht="15" hidden="false" customHeight="false" outlineLevel="0" collapsed="false">
      <c r="A1521" s="0" t="n">
        <v>557526</v>
      </c>
      <c r="B1521" s="126" t="s">
        <v>1062</v>
      </c>
      <c r="C1521" s="0" t="n">
        <v>575</v>
      </c>
      <c r="D1521" s="159" t="n">
        <v>26</v>
      </c>
      <c r="F1521" s="160" t="n">
        <f aca="false">'COG-M'!P1374</f>
        <v>0</v>
      </c>
    </row>
    <row r="1522" customFormat="false" ht="15" hidden="false" customHeight="false" outlineLevel="0" collapsed="false">
      <c r="A1522" s="0" t="n">
        <v>557527</v>
      </c>
      <c r="B1522" s="126" t="s">
        <v>1062</v>
      </c>
      <c r="C1522" s="0" t="n">
        <v>575</v>
      </c>
      <c r="D1522" s="159" t="n">
        <v>27</v>
      </c>
      <c r="F1522" s="160" t="n">
        <f aca="false">'COG-M'!P1375</f>
        <v>0</v>
      </c>
    </row>
    <row r="1523" customFormat="false" ht="15" hidden="false" customHeight="false" outlineLevel="0" collapsed="false">
      <c r="A1523" s="0" t="n">
        <v>557611</v>
      </c>
      <c r="B1523" s="126" t="s">
        <v>1062</v>
      </c>
      <c r="C1523" s="0" t="n">
        <v>576</v>
      </c>
      <c r="D1523" s="159" t="n">
        <v>11</v>
      </c>
      <c r="E1523" s="0" t="s">
        <v>916</v>
      </c>
      <c r="F1523" s="160" t="n">
        <f aca="false">'COG-M'!P1376</f>
        <v>0</v>
      </c>
    </row>
    <row r="1524" customFormat="false" ht="15" hidden="false" customHeight="false" outlineLevel="0" collapsed="false">
      <c r="A1524" s="0" t="n">
        <v>557612</v>
      </c>
      <c r="B1524" s="126" t="s">
        <v>1062</v>
      </c>
      <c r="C1524" s="0" t="n">
        <v>576</v>
      </c>
      <c r="D1524" s="159" t="n">
        <v>12</v>
      </c>
      <c r="F1524" s="160" t="n">
        <f aca="false">'COG-M'!P1377</f>
        <v>0</v>
      </c>
    </row>
    <row r="1525" customFormat="false" ht="15" hidden="false" customHeight="false" outlineLevel="0" collapsed="false">
      <c r="A1525" s="0" t="n">
        <v>557614</v>
      </c>
      <c r="B1525" s="126" t="s">
        <v>1062</v>
      </c>
      <c r="C1525" s="0" t="n">
        <v>576</v>
      </c>
      <c r="D1525" s="159" t="n">
        <v>14</v>
      </c>
      <c r="F1525" s="160" t="n">
        <f aca="false">'COG-M'!P1378</f>
        <v>0</v>
      </c>
    </row>
    <row r="1526" customFormat="false" ht="15" hidden="false" customHeight="false" outlineLevel="0" collapsed="false">
      <c r="A1526" s="0" t="n">
        <v>557615</v>
      </c>
      <c r="B1526" s="126" t="s">
        <v>1062</v>
      </c>
      <c r="C1526" s="0" t="n">
        <v>576</v>
      </c>
      <c r="D1526" s="159" t="n">
        <v>15</v>
      </c>
      <c r="F1526" s="160" t="n">
        <f aca="false">'COG-M'!P1379</f>
        <v>0</v>
      </c>
    </row>
    <row r="1527" customFormat="false" ht="15" hidden="false" customHeight="false" outlineLevel="0" collapsed="false">
      <c r="A1527" s="0" t="n">
        <v>557616</v>
      </c>
      <c r="B1527" s="126" t="s">
        <v>1062</v>
      </c>
      <c r="C1527" s="0" t="n">
        <v>576</v>
      </c>
      <c r="D1527" s="159" t="n">
        <v>16</v>
      </c>
      <c r="F1527" s="160" t="n">
        <f aca="false">'COG-M'!P1380</f>
        <v>0</v>
      </c>
    </row>
    <row r="1528" customFormat="false" ht="15" hidden="false" customHeight="false" outlineLevel="0" collapsed="false">
      <c r="A1528" s="0" t="n">
        <v>557617</v>
      </c>
      <c r="B1528" s="126" t="s">
        <v>1062</v>
      </c>
      <c r="C1528" s="0" t="n">
        <v>576</v>
      </c>
      <c r="D1528" s="159" t="n">
        <v>17</v>
      </c>
      <c r="F1528" s="160" t="n">
        <f aca="false">'COG-M'!P1381</f>
        <v>0</v>
      </c>
    </row>
    <row r="1529" customFormat="false" ht="15" hidden="false" customHeight="false" outlineLevel="0" collapsed="false">
      <c r="A1529" s="0" t="n">
        <v>557625</v>
      </c>
      <c r="B1529" s="126" t="s">
        <v>1062</v>
      </c>
      <c r="C1529" s="0" t="n">
        <v>576</v>
      </c>
      <c r="D1529" s="159" t="n">
        <v>25</v>
      </c>
      <c r="F1529" s="160" t="n">
        <f aca="false">'COG-M'!P1382</f>
        <v>0</v>
      </c>
    </row>
    <row r="1530" customFormat="false" ht="15" hidden="false" customHeight="false" outlineLevel="0" collapsed="false">
      <c r="A1530" s="0" t="n">
        <v>557626</v>
      </c>
      <c r="B1530" s="126" t="s">
        <v>1062</v>
      </c>
      <c r="C1530" s="0" t="n">
        <v>576</v>
      </c>
      <c r="D1530" s="159" t="n">
        <v>26</v>
      </c>
      <c r="F1530" s="160" t="n">
        <f aca="false">'COG-M'!P1383</f>
        <v>0</v>
      </c>
    </row>
    <row r="1531" customFormat="false" ht="15" hidden="false" customHeight="false" outlineLevel="0" collapsed="false">
      <c r="A1531" s="0" t="n">
        <v>557627</v>
      </c>
      <c r="B1531" s="126" t="s">
        <v>1062</v>
      </c>
      <c r="C1531" s="0" t="n">
        <v>576</v>
      </c>
      <c r="D1531" s="159" t="n">
        <v>27</v>
      </c>
      <c r="F1531" s="160" t="n">
        <f aca="false">'COG-M'!P1384</f>
        <v>0</v>
      </c>
    </row>
    <row r="1532" customFormat="false" ht="15" hidden="false" customHeight="false" outlineLevel="0" collapsed="false">
      <c r="A1532" s="0" t="n">
        <v>557711</v>
      </c>
      <c r="B1532" s="126" t="s">
        <v>1062</v>
      </c>
      <c r="C1532" s="0" t="n">
        <v>577</v>
      </c>
      <c r="D1532" s="159" t="n">
        <v>11</v>
      </c>
      <c r="E1532" s="0" t="s">
        <v>917</v>
      </c>
      <c r="F1532" s="160" t="n">
        <f aca="false">'COG-M'!P1385</f>
        <v>0</v>
      </c>
    </row>
    <row r="1533" customFormat="false" ht="15" hidden="false" customHeight="false" outlineLevel="0" collapsed="false">
      <c r="A1533" s="0" t="n">
        <v>557712</v>
      </c>
      <c r="B1533" s="126" t="s">
        <v>1062</v>
      </c>
      <c r="C1533" s="0" t="n">
        <v>577</v>
      </c>
      <c r="D1533" s="159" t="n">
        <v>12</v>
      </c>
      <c r="F1533" s="160" t="n">
        <f aca="false">'COG-M'!P1386</f>
        <v>0</v>
      </c>
    </row>
    <row r="1534" customFormat="false" ht="15" hidden="false" customHeight="false" outlineLevel="0" collapsed="false">
      <c r="A1534" s="0" t="n">
        <v>557714</v>
      </c>
      <c r="B1534" s="126" t="s">
        <v>1062</v>
      </c>
      <c r="C1534" s="0" t="n">
        <v>577</v>
      </c>
      <c r="D1534" s="159" t="n">
        <v>14</v>
      </c>
      <c r="F1534" s="160" t="n">
        <f aca="false">'COG-M'!P1387</f>
        <v>0</v>
      </c>
    </row>
    <row r="1535" customFormat="false" ht="15" hidden="false" customHeight="false" outlineLevel="0" collapsed="false">
      <c r="A1535" s="0" t="n">
        <v>557715</v>
      </c>
      <c r="B1535" s="126" t="s">
        <v>1062</v>
      </c>
      <c r="C1535" s="0" t="n">
        <v>577</v>
      </c>
      <c r="D1535" s="159" t="n">
        <v>15</v>
      </c>
      <c r="F1535" s="160" t="n">
        <f aca="false">'COG-M'!P1388</f>
        <v>0</v>
      </c>
    </row>
    <row r="1536" customFormat="false" ht="15" hidden="false" customHeight="false" outlineLevel="0" collapsed="false">
      <c r="A1536" s="0" t="n">
        <v>557716</v>
      </c>
      <c r="B1536" s="126" t="s">
        <v>1062</v>
      </c>
      <c r="C1536" s="0" t="n">
        <v>577</v>
      </c>
      <c r="D1536" s="159" t="n">
        <v>16</v>
      </c>
      <c r="F1536" s="160" t="n">
        <f aca="false">'COG-M'!P1389</f>
        <v>0</v>
      </c>
    </row>
    <row r="1537" customFormat="false" ht="15" hidden="false" customHeight="false" outlineLevel="0" collapsed="false">
      <c r="A1537" s="0" t="n">
        <v>557717</v>
      </c>
      <c r="B1537" s="126" t="s">
        <v>1062</v>
      </c>
      <c r="C1537" s="0" t="n">
        <v>577</v>
      </c>
      <c r="D1537" s="159" t="n">
        <v>17</v>
      </c>
      <c r="F1537" s="160" t="n">
        <f aca="false">'COG-M'!P1390</f>
        <v>0</v>
      </c>
    </row>
    <row r="1538" customFormat="false" ht="15" hidden="false" customHeight="false" outlineLevel="0" collapsed="false">
      <c r="A1538" s="0" t="n">
        <v>557725</v>
      </c>
      <c r="B1538" s="126" t="s">
        <v>1062</v>
      </c>
      <c r="C1538" s="0" t="n">
        <v>577</v>
      </c>
      <c r="D1538" s="159" t="n">
        <v>25</v>
      </c>
      <c r="F1538" s="160" t="n">
        <f aca="false">'COG-M'!P1391</f>
        <v>0</v>
      </c>
    </row>
    <row r="1539" customFormat="false" ht="15" hidden="false" customHeight="false" outlineLevel="0" collapsed="false">
      <c r="A1539" s="0" t="n">
        <v>557726</v>
      </c>
      <c r="B1539" s="126" t="s">
        <v>1062</v>
      </c>
      <c r="C1539" s="0" t="n">
        <v>577</v>
      </c>
      <c r="D1539" s="159" t="n">
        <v>26</v>
      </c>
      <c r="F1539" s="160" t="n">
        <f aca="false">'COG-M'!P1392</f>
        <v>0</v>
      </c>
    </row>
    <row r="1540" customFormat="false" ht="15" hidden="false" customHeight="false" outlineLevel="0" collapsed="false">
      <c r="A1540" s="0" t="n">
        <v>557727</v>
      </c>
      <c r="B1540" s="126" t="s">
        <v>1062</v>
      </c>
      <c r="C1540" s="0" t="n">
        <v>577</v>
      </c>
      <c r="D1540" s="159" t="n">
        <v>27</v>
      </c>
      <c r="F1540" s="160" t="n">
        <f aca="false">'COG-M'!P1393</f>
        <v>0</v>
      </c>
    </row>
    <row r="1541" customFormat="false" ht="15" hidden="false" customHeight="false" outlineLevel="0" collapsed="false">
      <c r="A1541" s="0" t="n">
        <v>557811</v>
      </c>
      <c r="B1541" s="126" t="s">
        <v>1062</v>
      </c>
      <c r="C1541" s="0" t="n">
        <v>578</v>
      </c>
      <c r="D1541" s="159" t="n">
        <v>11</v>
      </c>
      <c r="E1541" s="0" t="s">
        <v>918</v>
      </c>
      <c r="F1541" s="160" t="n">
        <f aca="false">'COG-M'!P1394</f>
        <v>0</v>
      </c>
    </row>
    <row r="1542" customFormat="false" ht="15" hidden="false" customHeight="false" outlineLevel="0" collapsed="false">
      <c r="A1542" s="0" t="n">
        <v>557812</v>
      </c>
      <c r="B1542" s="126" t="s">
        <v>1062</v>
      </c>
      <c r="C1542" s="0" t="n">
        <v>578</v>
      </c>
      <c r="D1542" s="159" t="n">
        <v>12</v>
      </c>
      <c r="F1542" s="160" t="n">
        <f aca="false">'COG-M'!P1395</f>
        <v>0</v>
      </c>
    </row>
    <row r="1543" customFormat="false" ht="15" hidden="false" customHeight="false" outlineLevel="0" collapsed="false">
      <c r="A1543" s="0" t="n">
        <v>557814</v>
      </c>
      <c r="B1543" s="126" t="s">
        <v>1062</v>
      </c>
      <c r="C1543" s="0" t="n">
        <v>578</v>
      </c>
      <c r="D1543" s="159" t="n">
        <v>14</v>
      </c>
      <c r="F1543" s="160" t="n">
        <f aca="false">'COG-M'!P1396</f>
        <v>0</v>
      </c>
    </row>
    <row r="1544" customFormat="false" ht="15" hidden="false" customHeight="false" outlineLevel="0" collapsed="false">
      <c r="A1544" s="0" t="n">
        <v>557815</v>
      </c>
      <c r="B1544" s="126" t="s">
        <v>1062</v>
      </c>
      <c r="C1544" s="0" t="n">
        <v>578</v>
      </c>
      <c r="D1544" s="159" t="n">
        <v>15</v>
      </c>
      <c r="F1544" s="160" t="n">
        <f aca="false">'COG-M'!P1397</f>
        <v>0</v>
      </c>
    </row>
    <row r="1545" customFormat="false" ht="15" hidden="false" customHeight="false" outlineLevel="0" collapsed="false">
      <c r="A1545" s="0" t="n">
        <v>557816</v>
      </c>
      <c r="B1545" s="126" t="s">
        <v>1062</v>
      </c>
      <c r="C1545" s="0" t="n">
        <v>578</v>
      </c>
      <c r="D1545" s="159" t="n">
        <v>16</v>
      </c>
      <c r="F1545" s="160" t="n">
        <f aca="false">'COG-M'!P1398</f>
        <v>0</v>
      </c>
    </row>
    <row r="1546" customFormat="false" ht="15" hidden="false" customHeight="false" outlineLevel="0" collapsed="false">
      <c r="A1546" s="0" t="n">
        <v>557817</v>
      </c>
      <c r="B1546" s="126" t="s">
        <v>1062</v>
      </c>
      <c r="C1546" s="0" t="n">
        <v>578</v>
      </c>
      <c r="D1546" s="159" t="n">
        <v>17</v>
      </c>
      <c r="F1546" s="160" t="n">
        <f aca="false">'COG-M'!P1399</f>
        <v>0</v>
      </c>
    </row>
    <row r="1547" customFormat="false" ht="15" hidden="false" customHeight="false" outlineLevel="0" collapsed="false">
      <c r="A1547" s="0" t="n">
        <v>557825</v>
      </c>
      <c r="B1547" s="126" t="s">
        <v>1062</v>
      </c>
      <c r="C1547" s="0" t="n">
        <v>578</v>
      </c>
      <c r="D1547" s="159" t="n">
        <v>25</v>
      </c>
      <c r="F1547" s="160" t="n">
        <f aca="false">'COG-M'!P1400</f>
        <v>0</v>
      </c>
    </row>
    <row r="1548" customFormat="false" ht="15" hidden="false" customHeight="false" outlineLevel="0" collapsed="false">
      <c r="A1548" s="0" t="n">
        <v>557826</v>
      </c>
      <c r="B1548" s="126" t="s">
        <v>1062</v>
      </c>
      <c r="C1548" s="0" t="n">
        <v>578</v>
      </c>
      <c r="D1548" s="159" t="n">
        <v>26</v>
      </c>
      <c r="F1548" s="160" t="n">
        <f aca="false">'COG-M'!P1401</f>
        <v>0</v>
      </c>
    </row>
    <row r="1549" customFormat="false" ht="15" hidden="false" customHeight="false" outlineLevel="0" collapsed="false">
      <c r="A1549" s="0" t="n">
        <v>557827</v>
      </c>
      <c r="B1549" s="126" t="s">
        <v>1062</v>
      </c>
      <c r="C1549" s="0" t="n">
        <v>578</v>
      </c>
      <c r="D1549" s="159" t="n">
        <v>27</v>
      </c>
      <c r="F1549" s="160" t="n">
        <f aca="false">'COG-M'!P1402</f>
        <v>0</v>
      </c>
    </row>
    <row r="1550" customFormat="false" ht="15" hidden="false" customHeight="false" outlineLevel="0" collapsed="false">
      <c r="A1550" s="0" t="n">
        <v>557911</v>
      </c>
      <c r="B1550" s="126" t="s">
        <v>1062</v>
      </c>
      <c r="C1550" s="0" t="n">
        <v>579</v>
      </c>
      <c r="D1550" s="159" t="n">
        <v>11</v>
      </c>
      <c r="E1550" s="0" t="s">
        <v>919</v>
      </c>
      <c r="F1550" s="160" t="n">
        <f aca="false">'COG-M'!P1403</f>
        <v>0</v>
      </c>
    </row>
    <row r="1551" customFormat="false" ht="15" hidden="false" customHeight="false" outlineLevel="0" collapsed="false">
      <c r="A1551" s="0" t="n">
        <v>557912</v>
      </c>
      <c r="B1551" s="126" t="s">
        <v>1062</v>
      </c>
      <c r="C1551" s="0" t="n">
        <v>579</v>
      </c>
      <c r="D1551" s="159" t="n">
        <v>12</v>
      </c>
      <c r="F1551" s="160" t="n">
        <f aca="false">'COG-M'!P1404</f>
        <v>0</v>
      </c>
    </row>
    <row r="1552" customFormat="false" ht="15" hidden="false" customHeight="false" outlineLevel="0" collapsed="false">
      <c r="A1552" s="0" t="n">
        <v>557914</v>
      </c>
      <c r="B1552" s="126" t="s">
        <v>1062</v>
      </c>
      <c r="C1552" s="0" t="n">
        <v>579</v>
      </c>
      <c r="D1552" s="159" t="n">
        <v>14</v>
      </c>
      <c r="F1552" s="160" t="n">
        <f aca="false">'COG-M'!P1405</f>
        <v>0</v>
      </c>
    </row>
    <row r="1553" customFormat="false" ht="15" hidden="false" customHeight="false" outlineLevel="0" collapsed="false">
      <c r="A1553" s="0" t="n">
        <v>557915</v>
      </c>
      <c r="B1553" s="126" t="s">
        <v>1062</v>
      </c>
      <c r="C1553" s="0" t="n">
        <v>579</v>
      </c>
      <c r="D1553" s="159" t="n">
        <v>15</v>
      </c>
      <c r="F1553" s="160" t="n">
        <f aca="false">'COG-M'!P1406</f>
        <v>0</v>
      </c>
    </row>
    <row r="1554" customFormat="false" ht="15" hidden="false" customHeight="false" outlineLevel="0" collapsed="false">
      <c r="A1554" s="0" t="n">
        <v>557916</v>
      </c>
      <c r="B1554" s="126" t="s">
        <v>1062</v>
      </c>
      <c r="C1554" s="0" t="n">
        <v>579</v>
      </c>
      <c r="D1554" s="159" t="n">
        <v>16</v>
      </c>
      <c r="F1554" s="160" t="n">
        <f aca="false">'COG-M'!P1407</f>
        <v>0</v>
      </c>
    </row>
    <row r="1555" customFormat="false" ht="15" hidden="false" customHeight="false" outlineLevel="0" collapsed="false">
      <c r="A1555" s="0" t="n">
        <v>557917</v>
      </c>
      <c r="B1555" s="126" t="s">
        <v>1062</v>
      </c>
      <c r="C1555" s="0" t="n">
        <v>579</v>
      </c>
      <c r="D1555" s="159" t="n">
        <v>17</v>
      </c>
      <c r="F1555" s="160" t="n">
        <f aca="false">'COG-M'!P1408</f>
        <v>0</v>
      </c>
    </row>
    <row r="1556" customFormat="false" ht="15" hidden="false" customHeight="false" outlineLevel="0" collapsed="false">
      <c r="A1556" s="0" t="n">
        <v>557925</v>
      </c>
      <c r="B1556" s="126" t="s">
        <v>1062</v>
      </c>
      <c r="C1556" s="0" t="n">
        <v>579</v>
      </c>
      <c r="D1556" s="159" t="n">
        <v>25</v>
      </c>
      <c r="F1556" s="160" t="n">
        <f aca="false">'COG-M'!P1409</f>
        <v>0</v>
      </c>
    </row>
    <row r="1557" customFormat="false" ht="15" hidden="false" customHeight="false" outlineLevel="0" collapsed="false">
      <c r="A1557" s="0" t="n">
        <v>557926</v>
      </c>
      <c r="B1557" s="126" t="s">
        <v>1062</v>
      </c>
      <c r="C1557" s="0" t="n">
        <v>579</v>
      </c>
      <c r="D1557" s="159" t="n">
        <v>26</v>
      </c>
      <c r="F1557" s="160" t="n">
        <f aca="false">'COG-M'!P1410</f>
        <v>0</v>
      </c>
    </row>
    <row r="1558" customFormat="false" ht="15" hidden="false" customHeight="false" outlineLevel="0" collapsed="false">
      <c r="A1558" s="0" t="n">
        <v>557927</v>
      </c>
      <c r="B1558" s="126" t="s">
        <v>1062</v>
      </c>
      <c r="C1558" s="0" t="n">
        <v>579</v>
      </c>
      <c r="D1558" s="159" t="n">
        <v>27</v>
      </c>
      <c r="F1558" s="160" t="n">
        <f aca="false">'COG-M'!P1411</f>
        <v>0</v>
      </c>
    </row>
    <row r="1559" customFormat="false" ht="15" hidden="false" customHeight="false" outlineLevel="0" collapsed="false">
      <c r="A1559" s="0" t="n">
        <v>580000</v>
      </c>
      <c r="B1559" s="126" t="s">
        <v>1062</v>
      </c>
      <c r="C1559" s="0" t="n">
        <v>5800</v>
      </c>
      <c r="D1559" s="159" t="n">
        <v>0</v>
      </c>
      <c r="E1559" s="0" t="s">
        <v>920</v>
      </c>
      <c r="F1559" s="160" t="n">
        <f aca="false">'COG-M'!P1412</f>
        <v>0</v>
      </c>
    </row>
    <row r="1560" customFormat="false" ht="15" hidden="false" customHeight="false" outlineLevel="0" collapsed="false">
      <c r="A1560" s="0" t="n">
        <v>558111</v>
      </c>
      <c r="B1560" s="126" t="s">
        <v>1062</v>
      </c>
      <c r="C1560" s="0" t="n">
        <v>581</v>
      </c>
      <c r="D1560" s="159" t="n">
        <v>11</v>
      </c>
      <c r="E1560" s="0" t="s">
        <v>921</v>
      </c>
      <c r="F1560" s="160" t="n">
        <f aca="false">'COG-M'!P1413</f>
        <v>0</v>
      </c>
    </row>
    <row r="1561" customFormat="false" ht="15" hidden="false" customHeight="false" outlineLevel="0" collapsed="false">
      <c r="A1561" s="0" t="n">
        <v>558112</v>
      </c>
      <c r="B1561" s="126" t="s">
        <v>1062</v>
      </c>
      <c r="C1561" s="0" t="n">
        <v>581</v>
      </c>
      <c r="D1561" s="159" t="n">
        <v>12</v>
      </c>
      <c r="F1561" s="160" t="n">
        <f aca="false">'COG-M'!P1414</f>
        <v>0</v>
      </c>
    </row>
    <row r="1562" customFormat="false" ht="15" hidden="false" customHeight="false" outlineLevel="0" collapsed="false">
      <c r="A1562" s="0" t="n">
        <v>558114</v>
      </c>
      <c r="B1562" s="126" t="s">
        <v>1062</v>
      </c>
      <c r="C1562" s="0" t="n">
        <v>581</v>
      </c>
      <c r="D1562" s="159" t="n">
        <v>14</v>
      </c>
      <c r="F1562" s="160" t="n">
        <f aca="false">'COG-M'!P1415</f>
        <v>0</v>
      </c>
    </row>
    <row r="1563" customFormat="false" ht="15" hidden="false" customHeight="false" outlineLevel="0" collapsed="false">
      <c r="A1563" s="0" t="n">
        <v>558115</v>
      </c>
      <c r="B1563" s="126" t="s">
        <v>1062</v>
      </c>
      <c r="C1563" s="0" t="n">
        <v>581</v>
      </c>
      <c r="D1563" s="159" t="n">
        <v>15</v>
      </c>
      <c r="F1563" s="160" t="n">
        <f aca="false">'COG-M'!P1416</f>
        <v>0</v>
      </c>
    </row>
    <row r="1564" customFormat="false" ht="15" hidden="false" customHeight="false" outlineLevel="0" collapsed="false">
      <c r="A1564" s="0" t="n">
        <v>558116</v>
      </c>
      <c r="B1564" s="126" t="s">
        <v>1062</v>
      </c>
      <c r="C1564" s="0" t="n">
        <v>581</v>
      </c>
      <c r="D1564" s="159" t="n">
        <v>16</v>
      </c>
      <c r="F1564" s="160" t="n">
        <f aca="false">'COG-M'!P1417</f>
        <v>0</v>
      </c>
    </row>
    <row r="1565" customFormat="false" ht="15" hidden="false" customHeight="false" outlineLevel="0" collapsed="false">
      <c r="A1565" s="0" t="n">
        <v>558117</v>
      </c>
      <c r="B1565" s="126" t="s">
        <v>1062</v>
      </c>
      <c r="C1565" s="0" t="n">
        <v>581</v>
      </c>
      <c r="D1565" s="159" t="n">
        <v>17</v>
      </c>
      <c r="F1565" s="160" t="n">
        <f aca="false">'COG-M'!P1418</f>
        <v>0</v>
      </c>
    </row>
    <row r="1566" customFormat="false" ht="15" hidden="false" customHeight="false" outlineLevel="0" collapsed="false">
      <c r="A1566" s="0" t="n">
        <v>558125</v>
      </c>
      <c r="B1566" s="126" t="s">
        <v>1062</v>
      </c>
      <c r="C1566" s="0" t="n">
        <v>581</v>
      </c>
      <c r="D1566" s="159" t="n">
        <v>25</v>
      </c>
      <c r="F1566" s="160" t="n">
        <f aca="false">'COG-M'!P1419</f>
        <v>0</v>
      </c>
    </row>
    <row r="1567" customFormat="false" ht="15" hidden="false" customHeight="false" outlineLevel="0" collapsed="false">
      <c r="A1567" s="0" t="n">
        <v>558126</v>
      </c>
      <c r="B1567" s="126" t="s">
        <v>1062</v>
      </c>
      <c r="C1567" s="0" t="n">
        <v>581</v>
      </c>
      <c r="D1567" s="159" t="n">
        <v>26</v>
      </c>
      <c r="F1567" s="160" t="n">
        <f aca="false">'COG-M'!P1420</f>
        <v>0</v>
      </c>
    </row>
    <row r="1568" customFormat="false" ht="15" hidden="false" customHeight="false" outlineLevel="0" collapsed="false">
      <c r="A1568" s="0" t="n">
        <v>558127</v>
      </c>
      <c r="B1568" s="126" t="s">
        <v>1062</v>
      </c>
      <c r="C1568" s="0" t="n">
        <v>581</v>
      </c>
      <c r="D1568" s="159" t="n">
        <v>27</v>
      </c>
      <c r="F1568" s="160" t="n">
        <f aca="false">'COG-M'!P1421</f>
        <v>0</v>
      </c>
    </row>
    <row r="1569" customFormat="false" ht="15" hidden="false" customHeight="false" outlineLevel="0" collapsed="false">
      <c r="A1569" s="0" t="n">
        <v>558211</v>
      </c>
      <c r="B1569" s="126" t="s">
        <v>1062</v>
      </c>
      <c r="C1569" s="0" t="n">
        <v>582</v>
      </c>
      <c r="D1569" s="159" t="n">
        <v>11</v>
      </c>
      <c r="E1569" s="0" t="s">
        <v>922</v>
      </c>
      <c r="F1569" s="160" t="n">
        <f aca="false">'COG-M'!P1422</f>
        <v>0</v>
      </c>
    </row>
    <row r="1570" customFormat="false" ht="15" hidden="false" customHeight="false" outlineLevel="0" collapsed="false">
      <c r="A1570" s="0" t="n">
        <v>558212</v>
      </c>
      <c r="B1570" s="126" t="s">
        <v>1062</v>
      </c>
      <c r="C1570" s="0" t="n">
        <v>582</v>
      </c>
      <c r="D1570" s="159" t="n">
        <v>12</v>
      </c>
      <c r="F1570" s="160" t="n">
        <f aca="false">'COG-M'!P1423</f>
        <v>0</v>
      </c>
    </row>
    <row r="1571" customFormat="false" ht="15" hidden="false" customHeight="false" outlineLevel="0" collapsed="false">
      <c r="A1571" s="0" t="n">
        <v>558214</v>
      </c>
      <c r="B1571" s="126" t="s">
        <v>1062</v>
      </c>
      <c r="C1571" s="0" t="n">
        <v>582</v>
      </c>
      <c r="D1571" s="159" t="n">
        <v>14</v>
      </c>
      <c r="F1571" s="160" t="n">
        <f aca="false">'COG-M'!P1424</f>
        <v>0</v>
      </c>
    </row>
    <row r="1572" customFormat="false" ht="15" hidden="false" customHeight="false" outlineLevel="0" collapsed="false">
      <c r="A1572" s="0" t="n">
        <v>558215</v>
      </c>
      <c r="B1572" s="126" t="s">
        <v>1062</v>
      </c>
      <c r="C1572" s="0" t="n">
        <v>582</v>
      </c>
      <c r="D1572" s="159" t="n">
        <v>15</v>
      </c>
      <c r="F1572" s="160" t="n">
        <f aca="false">'COG-M'!P1425</f>
        <v>0</v>
      </c>
    </row>
    <row r="1573" customFormat="false" ht="15" hidden="false" customHeight="false" outlineLevel="0" collapsed="false">
      <c r="A1573" s="0" t="n">
        <v>558216</v>
      </c>
      <c r="B1573" s="126" t="s">
        <v>1062</v>
      </c>
      <c r="C1573" s="0" t="n">
        <v>582</v>
      </c>
      <c r="D1573" s="159" t="n">
        <v>16</v>
      </c>
      <c r="F1573" s="160" t="n">
        <f aca="false">'COG-M'!P1426</f>
        <v>0</v>
      </c>
    </row>
    <row r="1574" customFormat="false" ht="15" hidden="false" customHeight="false" outlineLevel="0" collapsed="false">
      <c r="A1574" s="0" t="n">
        <v>558217</v>
      </c>
      <c r="B1574" s="126" t="s">
        <v>1062</v>
      </c>
      <c r="C1574" s="0" t="n">
        <v>582</v>
      </c>
      <c r="D1574" s="159" t="n">
        <v>17</v>
      </c>
      <c r="F1574" s="160" t="n">
        <f aca="false">'COG-M'!P1427</f>
        <v>0</v>
      </c>
    </row>
    <row r="1575" customFormat="false" ht="15" hidden="false" customHeight="false" outlineLevel="0" collapsed="false">
      <c r="A1575" s="0" t="n">
        <v>558225</v>
      </c>
      <c r="B1575" s="126" t="s">
        <v>1062</v>
      </c>
      <c r="C1575" s="0" t="n">
        <v>582</v>
      </c>
      <c r="D1575" s="159" t="n">
        <v>25</v>
      </c>
      <c r="F1575" s="160" t="n">
        <f aca="false">'COG-M'!P1428</f>
        <v>0</v>
      </c>
    </row>
    <row r="1576" customFormat="false" ht="15" hidden="false" customHeight="false" outlineLevel="0" collapsed="false">
      <c r="A1576" s="0" t="n">
        <v>558226</v>
      </c>
      <c r="B1576" s="126" t="s">
        <v>1062</v>
      </c>
      <c r="C1576" s="0" t="n">
        <v>582</v>
      </c>
      <c r="D1576" s="159" t="n">
        <v>26</v>
      </c>
      <c r="F1576" s="160" t="n">
        <f aca="false">'COG-M'!P1429</f>
        <v>0</v>
      </c>
    </row>
    <row r="1577" customFormat="false" ht="15" hidden="false" customHeight="false" outlineLevel="0" collapsed="false">
      <c r="A1577" s="0" t="n">
        <v>558227</v>
      </c>
      <c r="B1577" s="126" t="s">
        <v>1062</v>
      </c>
      <c r="C1577" s="0" t="n">
        <v>582</v>
      </c>
      <c r="D1577" s="159" t="n">
        <v>27</v>
      </c>
      <c r="F1577" s="160" t="n">
        <f aca="false">'COG-M'!P1430</f>
        <v>0</v>
      </c>
    </row>
    <row r="1578" customFormat="false" ht="15" hidden="false" customHeight="false" outlineLevel="0" collapsed="false">
      <c r="A1578" s="0" t="n">
        <v>558311</v>
      </c>
      <c r="B1578" s="126" t="s">
        <v>1062</v>
      </c>
      <c r="C1578" s="0" t="n">
        <v>583</v>
      </c>
      <c r="D1578" s="159" t="n">
        <v>11</v>
      </c>
      <c r="E1578" s="0" t="s">
        <v>923</v>
      </c>
      <c r="F1578" s="160" t="n">
        <f aca="false">'COG-M'!P1431</f>
        <v>0</v>
      </c>
    </row>
    <row r="1579" customFormat="false" ht="15" hidden="false" customHeight="false" outlineLevel="0" collapsed="false">
      <c r="A1579" s="0" t="n">
        <v>558312</v>
      </c>
      <c r="B1579" s="126" t="s">
        <v>1062</v>
      </c>
      <c r="C1579" s="0" t="n">
        <v>583</v>
      </c>
      <c r="D1579" s="159" t="n">
        <v>12</v>
      </c>
      <c r="F1579" s="160" t="n">
        <f aca="false">'COG-M'!P1432</f>
        <v>0</v>
      </c>
    </row>
    <row r="1580" customFormat="false" ht="15" hidden="false" customHeight="false" outlineLevel="0" collapsed="false">
      <c r="A1580" s="0" t="n">
        <v>558314</v>
      </c>
      <c r="B1580" s="126" t="s">
        <v>1062</v>
      </c>
      <c r="C1580" s="0" t="n">
        <v>583</v>
      </c>
      <c r="D1580" s="159" t="n">
        <v>14</v>
      </c>
      <c r="F1580" s="160" t="n">
        <f aca="false">'COG-M'!P1433</f>
        <v>0</v>
      </c>
    </row>
    <row r="1581" customFormat="false" ht="15" hidden="false" customHeight="false" outlineLevel="0" collapsed="false">
      <c r="A1581" s="0" t="n">
        <v>558315</v>
      </c>
      <c r="B1581" s="126" t="s">
        <v>1062</v>
      </c>
      <c r="C1581" s="0" t="n">
        <v>583</v>
      </c>
      <c r="D1581" s="159" t="n">
        <v>15</v>
      </c>
      <c r="F1581" s="160" t="n">
        <f aca="false">'COG-M'!P1434</f>
        <v>0</v>
      </c>
    </row>
    <row r="1582" customFormat="false" ht="15" hidden="false" customHeight="false" outlineLevel="0" collapsed="false">
      <c r="A1582" s="0" t="n">
        <v>558316</v>
      </c>
      <c r="B1582" s="126" t="s">
        <v>1062</v>
      </c>
      <c r="C1582" s="0" t="n">
        <v>583</v>
      </c>
      <c r="D1582" s="159" t="n">
        <v>16</v>
      </c>
      <c r="F1582" s="160" t="n">
        <f aca="false">'COG-M'!P1435</f>
        <v>0</v>
      </c>
    </row>
    <row r="1583" customFormat="false" ht="15" hidden="false" customHeight="false" outlineLevel="0" collapsed="false">
      <c r="A1583" s="0" t="n">
        <v>558317</v>
      </c>
      <c r="B1583" s="126" t="s">
        <v>1062</v>
      </c>
      <c r="C1583" s="0" t="n">
        <v>583</v>
      </c>
      <c r="D1583" s="159" t="n">
        <v>17</v>
      </c>
      <c r="F1583" s="160" t="n">
        <f aca="false">'COG-M'!P1436</f>
        <v>0</v>
      </c>
    </row>
    <row r="1584" customFormat="false" ht="15" hidden="false" customHeight="false" outlineLevel="0" collapsed="false">
      <c r="A1584" s="0" t="n">
        <v>558325</v>
      </c>
      <c r="B1584" s="126" t="s">
        <v>1062</v>
      </c>
      <c r="C1584" s="0" t="n">
        <v>583</v>
      </c>
      <c r="D1584" s="159" t="n">
        <v>25</v>
      </c>
      <c r="F1584" s="160" t="n">
        <f aca="false">'COG-M'!P1437</f>
        <v>0</v>
      </c>
    </row>
    <row r="1585" customFormat="false" ht="15" hidden="false" customHeight="false" outlineLevel="0" collapsed="false">
      <c r="A1585" s="0" t="n">
        <v>558326</v>
      </c>
      <c r="B1585" s="126" t="s">
        <v>1062</v>
      </c>
      <c r="C1585" s="0" t="n">
        <v>583</v>
      </c>
      <c r="D1585" s="159" t="n">
        <v>26</v>
      </c>
      <c r="F1585" s="160" t="n">
        <f aca="false">'COG-M'!P1438</f>
        <v>0</v>
      </c>
    </row>
    <row r="1586" customFormat="false" ht="15" hidden="false" customHeight="false" outlineLevel="0" collapsed="false">
      <c r="A1586" s="0" t="n">
        <v>558327</v>
      </c>
      <c r="B1586" s="126" t="s">
        <v>1062</v>
      </c>
      <c r="C1586" s="0" t="n">
        <v>583</v>
      </c>
      <c r="D1586" s="159" t="n">
        <v>27</v>
      </c>
      <c r="F1586" s="160" t="n">
        <f aca="false">'COG-M'!P1439</f>
        <v>0</v>
      </c>
    </row>
    <row r="1587" customFormat="false" ht="15" hidden="false" customHeight="false" outlineLevel="0" collapsed="false">
      <c r="A1587" s="0" t="n">
        <v>558911</v>
      </c>
      <c r="B1587" s="126" t="s">
        <v>1062</v>
      </c>
      <c r="C1587" s="0" t="n">
        <v>589</v>
      </c>
      <c r="D1587" s="159" t="n">
        <v>11</v>
      </c>
      <c r="E1587" s="0" t="s">
        <v>924</v>
      </c>
      <c r="F1587" s="160" t="n">
        <f aca="false">'COG-M'!P1440</f>
        <v>0</v>
      </c>
    </row>
    <row r="1588" customFormat="false" ht="15" hidden="false" customHeight="false" outlineLevel="0" collapsed="false">
      <c r="A1588" s="0" t="n">
        <v>558912</v>
      </c>
      <c r="B1588" s="126" t="s">
        <v>1062</v>
      </c>
      <c r="C1588" s="0" t="n">
        <v>589</v>
      </c>
      <c r="D1588" s="159" t="n">
        <v>12</v>
      </c>
      <c r="F1588" s="160" t="n">
        <f aca="false">'COG-M'!P1441</f>
        <v>0</v>
      </c>
    </row>
    <row r="1589" customFormat="false" ht="15" hidden="false" customHeight="false" outlineLevel="0" collapsed="false">
      <c r="A1589" s="0" t="n">
        <v>558914</v>
      </c>
      <c r="B1589" s="126" t="s">
        <v>1062</v>
      </c>
      <c r="C1589" s="0" t="n">
        <v>589</v>
      </c>
      <c r="D1589" s="159" t="n">
        <v>14</v>
      </c>
      <c r="F1589" s="160" t="n">
        <f aca="false">'COG-M'!P1442</f>
        <v>0</v>
      </c>
    </row>
    <row r="1590" customFormat="false" ht="15" hidden="false" customHeight="false" outlineLevel="0" collapsed="false">
      <c r="A1590" s="0" t="n">
        <v>558915</v>
      </c>
      <c r="B1590" s="126" t="s">
        <v>1062</v>
      </c>
      <c r="C1590" s="0" t="n">
        <v>589</v>
      </c>
      <c r="D1590" s="159" t="n">
        <v>15</v>
      </c>
      <c r="F1590" s="160" t="n">
        <f aca="false">'COG-M'!P1443</f>
        <v>0</v>
      </c>
    </row>
    <row r="1591" customFormat="false" ht="15" hidden="false" customHeight="false" outlineLevel="0" collapsed="false">
      <c r="A1591" s="0" t="n">
        <v>558916</v>
      </c>
      <c r="B1591" s="126" t="s">
        <v>1062</v>
      </c>
      <c r="C1591" s="0" t="n">
        <v>589</v>
      </c>
      <c r="D1591" s="159" t="n">
        <v>16</v>
      </c>
      <c r="F1591" s="160" t="n">
        <f aca="false">'COG-M'!P1444</f>
        <v>0</v>
      </c>
    </row>
    <row r="1592" customFormat="false" ht="15" hidden="false" customHeight="false" outlineLevel="0" collapsed="false">
      <c r="A1592" s="0" t="n">
        <v>558917</v>
      </c>
      <c r="B1592" s="126" t="s">
        <v>1062</v>
      </c>
      <c r="C1592" s="0" t="n">
        <v>589</v>
      </c>
      <c r="D1592" s="159" t="n">
        <v>17</v>
      </c>
      <c r="F1592" s="160" t="n">
        <f aca="false">'COG-M'!P1445</f>
        <v>0</v>
      </c>
    </row>
    <row r="1593" customFormat="false" ht="15" hidden="false" customHeight="false" outlineLevel="0" collapsed="false">
      <c r="A1593" s="0" t="n">
        <v>558925</v>
      </c>
      <c r="B1593" s="126" t="s">
        <v>1062</v>
      </c>
      <c r="C1593" s="0" t="n">
        <v>589</v>
      </c>
      <c r="D1593" s="159" t="n">
        <v>25</v>
      </c>
      <c r="F1593" s="160" t="n">
        <f aca="false">'COG-M'!P1446</f>
        <v>0</v>
      </c>
    </row>
    <row r="1594" customFormat="false" ht="15" hidden="false" customHeight="false" outlineLevel="0" collapsed="false">
      <c r="A1594" s="0" t="n">
        <v>558926</v>
      </c>
      <c r="B1594" s="126" t="s">
        <v>1062</v>
      </c>
      <c r="C1594" s="0" t="n">
        <v>589</v>
      </c>
      <c r="D1594" s="159" t="n">
        <v>26</v>
      </c>
      <c r="F1594" s="160" t="n">
        <f aca="false">'COG-M'!P1447</f>
        <v>0</v>
      </c>
    </row>
    <row r="1595" customFormat="false" ht="15" hidden="false" customHeight="false" outlineLevel="0" collapsed="false">
      <c r="A1595" s="0" t="n">
        <v>558927</v>
      </c>
      <c r="B1595" s="126" t="s">
        <v>1062</v>
      </c>
      <c r="C1595" s="0" t="n">
        <v>589</v>
      </c>
      <c r="D1595" s="159" t="n">
        <v>27</v>
      </c>
      <c r="F1595" s="160" t="n">
        <f aca="false">'COG-M'!P1448</f>
        <v>0</v>
      </c>
    </row>
    <row r="1596" customFormat="false" ht="15" hidden="false" customHeight="false" outlineLevel="0" collapsed="false">
      <c r="A1596" s="0" t="n">
        <v>590000</v>
      </c>
      <c r="B1596" s="126" t="s">
        <v>1062</v>
      </c>
      <c r="C1596" s="0" t="n">
        <v>5900</v>
      </c>
      <c r="D1596" s="159" t="n">
        <v>0</v>
      </c>
      <c r="E1596" s="0" t="s">
        <v>925</v>
      </c>
      <c r="F1596" s="160" t="n">
        <f aca="false">'COG-M'!P1449</f>
        <v>0</v>
      </c>
    </row>
    <row r="1597" customFormat="false" ht="15" hidden="false" customHeight="false" outlineLevel="0" collapsed="false">
      <c r="A1597" s="0" t="n">
        <v>559111</v>
      </c>
      <c r="B1597" s="126" t="s">
        <v>1062</v>
      </c>
      <c r="C1597" s="0" t="n">
        <v>591</v>
      </c>
      <c r="D1597" s="159" t="n">
        <v>11</v>
      </c>
      <c r="E1597" s="0" t="s">
        <v>926</v>
      </c>
      <c r="F1597" s="160" t="n">
        <f aca="false">'COG-M'!P1450</f>
        <v>0</v>
      </c>
    </row>
    <row r="1598" customFormat="false" ht="15" hidden="false" customHeight="false" outlineLevel="0" collapsed="false">
      <c r="A1598" s="0" t="n">
        <v>559112</v>
      </c>
      <c r="B1598" s="126" t="s">
        <v>1062</v>
      </c>
      <c r="C1598" s="0" t="n">
        <v>591</v>
      </c>
      <c r="D1598" s="159" t="n">
        <v>12</v>
      </c>
      <c r="F1598" s="160" t="n">
        <f aca="false">'COG-M'!P1451</f>
        <v>0</v>
      </c>
    </row>
    <row r="1599" customFormat="false" ht="15" hidden="false" customHeight="false" outlineLevel="0" collapsed="false">
      <c r="A1599" s="0" t="n">
        <v>559114</v>
      </c>
      <c r="B1599" s="126" t="s">
        <v>1062</v>
      </c>
      <c r="C1599" s="0" t="n">
        <v>591</v>
      </c>
      <c r="D1599" s="159" t="n">
        <v>14</v>
      </c>
      <c r="F1599" s="160" t="n">
        <f aca="false">'COG-M'!P1452</f>
        <v>0</v>
      </c>
    </row>
    <row r="1600" customFormat="false" ht="15" hidden="false" customHeight="false" outlineLevel="0" collapsed="false">
      <c r="A1600" s="0" t="n">
        <v>559115</v>
      </c>
      <c r="B1600" s="126" t="s">
        <v>1062</v>
      </c>
      <c r="C1600" s="0" t="n">
        <v>591</v>
      </c>
      <c r="D1600" s="159" t="n">
        <v>15</v>
      </c>
      <c r="F1600" s="160" t="n">
        <f aca="false">'COG-M'!P1453</f>
        <v>0</v>
      </c>
    </row>
    <row r="1601" customFormat="false" ht="15" hidden="false" customHeight="false" outlineLevel="0" collapsed="false">
      <c r="A1601" s="0" t="n">
        <v>559116</v>
      </c>
      <c r="B1601" s="126" t="s">
        <v>1062</v>
      </c>
      <c r="C1601" s="0" t="n">
        <v>591</v>
      </c>
      <c r="D1601" s="159" t="n">
        <v>16</v>
      </c>
      <c r="F1601" s="160" t="n">
        <f aca="false">'COG-M'!P1454</f>
        <v>0</v>
      </c>
    </row>
    <row r="1602" customFormat="false" ht="15" hidden="false" customHeight="false" outlineLevel="0" collapsed="false">
      <c r="A1602" s="0" t="n">
        <v>559117</v>
      </c>
      <c r="B1602" s="126" t="s">
        <v>1062</v>
      </c>
      <c r="C1602" s="0" t="n">
        <v>591</v>
      </c>
      <c r="D1602" s="159" t="n">
        <v>17</v>
      </c>
      <c r="F1602" s="160" t="n">
        <f aca="false">'COG-M'!P1455</f>
        <v>0</v>
      </c>
    </row>
    <row r="1603" customFormat="false" ht="15" hidden="false" customHeight="false" outlineLevel="0" collapsed="false">
      <c r="A1603" s="0" t="n">
        <v>559125</v>
      </c>
      <c r="B1603" s="126" t="s">
        <v>1062</v>
      </c>
      <c r="C1603" s="0" t="n">
        <v>591</v>
      </c>
      <c r="D1603" s="159" t="n">
        <v>25</v>
      </c>
      <c r="F1603" s="160" t="n">
        <f aca="false">'COG-M'!P1456</f>
        <v>0</v>
      </c>
    </row>
    <row r="1604" customFormat="false" ht="15" hidden="false" customHeight="false" outlineLevel="0" collapsed="false">
      <c r="A1604" s="0" t="n">
        <v>559126</v>
      </c>
      <c r="B1604" s="126" t="s">
        <v>1062</v>
      </c>
      <c r="C1604" s="0" t="n">
        <v>591</v>
      </c>
      <c r="D1604" s="159" t="n">
        <v>26</v>
      </c>
      <c r="F1604" s="160" t="n">
        <f aca="false">'COG-M'!P1457</f>
        <v>0</v>
      </c>
    </row>
    <row r="1605" customFormat="false" ht="15" hidden="false" customHeight="false" outlineLevel="0" collapsed="false">
      <c r="A1605" s="0" t="n">
        <v>559127</v>
      </c>
      <c r="B1605" s="126" t="s">
        <v>1062</v>
      </c>
      <c r="C1605" s="0" t="n">
        <v>591</v>
      </c>
      <c r="D1605" s="159" t="n">
        <v>27</v>
      </c>
      <c r="F1605" s="160" t="n">
        <f aca="false">'COG-M'!P1458</f>
        <v>0</v>
      </c>
    </row>
    <row r="1606" customFormat="false" ht="15" hidden="false" customHeight="false" outlineLevel="0" collapsed="false">
      <c r="A1606" s="0" t="n">
        <v>559211</v>
      </c>
      <c r="B1606" s="126" t="s">
        <v>1062</v>
      </c>
      <c r="C1606" s="0" t="n">
        <v>592</v>
      </c>
      <c r="D1606" s="159" t="n">
        <v>11</v>
      </c>
      <c r="E1606" s="0" t="s">
        <v>927</v>
      </c>
      <c r="F1606" s="160" t="n">
        <f aca="false">'COG-M'!P1459</f>
        <v>0</v>
      </c>
    </row>
    <row r="1607" customFormat="false" ht="15" hidden="false" customHeight="false" outlineLevel="0" collapsed="false">
      <c r="A1607" s="0" t="n">
        <v>559212</v>
      </c>
      <c r="B1607" s="126" t="s">
        <v>1062</v>
      </c>
      <c r="C1607" s="0" t="n">
        <v>592</v>
      </c>
      <c r="D1607" s="159" t="n">
        <v>12</v>
      </c>
      <c r="F1607" s="160" t="n">
        <f aca="false">'COG-M'!P1460</f>
        <v>0</v>
      </c>
    </row>
    <row r="1608" customFormat="false" ht="15" hidden="false" customHeight="false" outlineLevel="0" collapsed="false">
      <c r="A1608" s="0" t="n">
        <v>559214</v>
      </c>
      <c r="B1608" s="126" t="s">
        <v>1062</v>
      </c>
      <c r="C1608" s="0" t="n">
        <v>592</v>
      </c>
      <c r="D1608" s="159" t="n">
        <v>14</v>
      </c>
      <c r="F1608" s="160" t="n">
        <f aca="false">'COG-M'!P1461</f>
        <v>0</v>
      </c>
    </row>
    <row r="1609" customFormat="false" ht="15" hidden="false" customHeight="false" outlineLevel="0" collapsed="false">
      <c r="A1609" s="0" t="n">
        <v>559215</v>
      </c>
      <c r="B1609" s="126" t="s">
        <v>1062</v>
      </c>
      <c r="C1609" s="0" t="n">
        <v>592</v>
      </c>
      <c r="D1609" s="159" t="n">
        <v>15</v>
      </c>
      <c r="F1609" s="160" t="n">
        <f aca="false">'COG-M'!P1462</f>
        <v>0</v>
      </c>
    </row>
    <row r="1610" customFormat="false" ht="15" hidden="false" customHeight="false" outlineLevel="0" collapsed="false">
      <c r="A1610" s="0" t="n">
        <v>559216</v>
      </c>
      <c r="B1610" s="126" t="s">
        <v>1062</v>
      </c>
      <c r="C1610" s="0" t="n">
        <v>592</v>
      </c>
      <c r="D1610" s="159" t="n">
        <v>16</v>
      </c>
      <c r="F1610" s="160" t="n">
        <f aca="false">'COG-M'!P1463</f>
        <v>0</v>
      </c>
    </row>
    <row r="1611" customFormat="false" ht="15" hidden="false" customHeight="false" outlineLevel="0" collapsed="false">
      <c r="A1611" s="0" t="n">
        <v>559217</v>
      </c>
      <c r="B1611" s="126" t="s">
        <v>1062</v>
      </c>
      <c r="C1611" s="0" t="n">
        <v>592</v>
      </c>
      <c r="D1611" s="159" t="n">
        <v>17</v>
      </c>
      <c r="F1611" s="160" t="n">
        <f aca="false">'COG-M'!P1464</f>
        <v>0</v>
      </c>
    </row>
    <row r="1612" customFormat="false" ht="15" hidden="false" customHeight="false" outlineLevel="0" collapsed="false">
      <c r="A1612" s="0" t="n">
        <v>559225</v>
      </c>
      <c r="B1612" s="126" t="s">
        <v>1062</v>
      </c>
      <c r="C1612" s="0" t="n">
        <v>592</v>
      </c>
      <c r="D1612" s="159" t="n">
        <v>25</v>
      </c>
      <c r="F1612" s="160" t="n">
        <f aca="false">'COG-M'!P1465</f>
        <v>0</v>
      </c>
    </row>
    <row r="1613" customFormat="false" ht="15" hidden="false" customHeight="false" outlineLevel="0" collapsed="false">
      <c r="A1613" s="0" t="n">
        <v>559226</v>
      </c>
      <c r="B1613" s="126" t="s">
        <v>1062</v>
      </c>
      <c r="C1613" s="0" t="n">
        <v>592</v>
      </c>
      <c r="D1613" s="159" t="n">
        <v>26</v>
      </c>
      <c r="F1613" s="160" t="n">
        <f aca="false">'COG-M'!P1466</f>
        <v>0</v>
      </c>
    </row>
    <row r="1614" customFormat="false" ht="15" hidden="false" customHeight="false" outlineLevel="0" collapsed="false">
      <c r="A1614" s="0" t="n">
        <v>559227</v>
      </c>
      <c r="B1614" s="126" t="s">
        <v>1062</v>
      </c>
      <c r="C1614" s="0" t="n">
        <v>592</v>
      </c>
      <c r="D1614" s="159" t="n">
        <v>27</v>
      </c>
      <c r="F1614" s="160" t="n">
        <f aca="false">'COG-M'!P1467</f>
        <v>0</v>
      </c>
    </row>
    <row r="1615" customFormat="false" ht="15" hidden="false" customHeight="false" outlineLevel="0" collapsed="false">
      <c r="A1615" s="0" t="n">
        <v>559311</v>
      </c>
      <c r="B1615" s="126" t="s">
        <v>1062</v>
      </c>
      <c r="C1615" s="0" t="n">
        <v>593</v>
      </c>
      <c r="D1615" s="159" t="n">
        <v>11</v>
      </c>
      <c r="E1615" s="0" t="s">
        <v>928</v>
      </c>
      <c r="F1615" s="160" t="n">
        <f aca="false">'COG-M'!P1468</f>
        <v>0</v>
      </c>
    </row>
    <row r="1616" customFormat="false" ht="15" hidden="false" customHeight="false" outlineLevel="0" collapsed="false">
      <c r="A1616" s="0" t="n">
        <v>559312</v>
      </c>
      <c r="B1616" s="126" t="s">
        <v>1062</v>
      </c>
      <c r="C1616" s="0" t="n">
        <v>593</v>
      </c>
      <c r="D1616" s="159" t="n">
        <v>12</v>
      </c>
      <c r="F1616" s="160" t="n">
        <f aca="false">'COG-M'!P1469</f>
        <v>0</v>
      </c>
    </row>
    <row r="1617" customFormat="false" ht="15" hidden="false" customHeight="false" outlineLevel="0" collapsed="false">
      <c r="A1617" s="0" t="n">
        <v>559314</v>
      </c>
      <c r="B1617" s="126" t="s">
        <v>1062</v>
      </c>
      <c r="C1617" s="0" t="n">
        <v>593</v>
      </c>
      <c r="D1617" s="159" t="n">
        <v>14</v>
      </c>
      <c r="F1617" s="160" t="n">
        <f aca="false">'COG-M'!P1470</f>
        <v>0</v>
      </c>
    </row>
    <row r="1618" customFormat="false" ht="15" hidden="false" customHeight="false" outlineLevel="0" collapsed="false">
      <c r="A1618" s="0" t="n">
        <v>559315</v>
      </c>
      <c r="B1618" s="126" t="s">
        <v>1062</v>
      </c>
      <c r="C1618" s="0" t="n">
        <v>593</v>
      </c>
      <c r="D1618" s="159" t="n">
        <v>15</v>
      </c>
      <c r="F1618" s="160" t="n">
        <f aca="false">'COG-M'!P1471</f>
        <v>0</v>
      </c>
    </row>
    <row r="1619" customFormat="false" ht="15" hidden="false" customHeight="false" outlineLevel="0" collapsed="false">
      <c r="A1619" s="0" t="n">
        <v>559316</v>
      </c>
      <c r="B1619" s="126" t="s">
        <v>1062</v>
      </c>
      <c r="C1619" s="0" t="n">
        <v>593</v>
      </c>
      <c r="D1619" s="159" t="n">
        <v>16</v>
      </c>
      <c r="F1619" s="160" t="n">
        <f aca="false">'COG-M'!P1472</f>
        <v>0</v>
      </c>
    </row>
    <row r="1620" customFormat="false" ht="15" hidden="false" customHeight="false" outlineLevel="0" collapsed="false">
      <c r="A1620" s="0" t="n">
        <v>559317</v>
      </c>
      <c r="B1620" s="126" t="s">
        <v>1062</v>
      </c>
      <c r="C1620" s="0" t="n">
        <v>593</v>
      </c>
      <c r="D1620" s="159" t="n">
        <v>17</v>
      </c>
      <c r="F1620" s="160" t="n">
        <f aca="false">'COG-M'!P1473</f>
        <v>0</v>
      </c>
    </row>
    <row r="1621" customFormat="false" ht="15" hidden="false" customHeight="false" outlineLevel="0" collapsed="false">
      <c r="A1621" s="0" t="n">
        <v>559325</v>
      </c>
      <c r="B1621" s="126" t="s">
        <v>1062</v>
      </c>
      <c r="C1621" s="0" t="n">
        <v>593</v>
      </c>
      <c r="D1621" s="159" t="n">
        <v>25</v>
      </c>
      <c r="F1621" s="160" t="n">
        <f aca="false">'COG-M'!P1474</f>
        <v>0</v>
      </c>
    </row>
    <row r="1622" customFormat="false" ht="15" hidden="false" customHeight="false" outlineLevel="0" collapsed="false">
      <c r="A1622" s="0" t="n">
        <v>559326</v>
      </c>
      <c r="B1622" s="126" t="s">
        <v>1062</v>
      </c>
      <c r="C1622" s="0" t="n">
        <v>593</v>
      </c>
      <c r="D1622" s="159" t="n">
        <v>26</v>
      </c>
      <c r="F1622" s="160" t="n">
        <f aca="false">'COG-M'!P1475</f>
        <v>0</v>
      </c>
    </row>
    <row r="1623" customFormat="false" ht="15" hidden="false" customHeight="false" outlineLevel="0" collapsed="false">
      <c r="A1623" s="0" t="n">
        <v>559327</v>
      </c>
      <c r="B1623" s="126" t="s">
        <v>1062</v>
      </c>
      <c r="C1623" s="0" t="n">
        <v>593</v>
      </c>
      <c r="D1623" s="159" t="n">
        <v>27</v>
      </c>
      <c r="F1623" s="160" t="n">
        <f aca="false">'COG-M'!P1476</f>
        <v>0</v>
      </c>
    </row>
    <row r="1624" customFormat="false" ht="15" hidden="false" customHeight="false" outlineLevel="0" collapsed="false">
      <c r="A1624" s="0" t="n">
        <v>559411</v>
      </c>
      <c r="B1624" s="126" t="s">
        <v>1062</v>
      </c>
      <c r="C1624" s="0" t="n">
        <v>594</v>
      </c>
      <c r="D1624" s="159" t="n">
        <v>11</v>
      </c>
      <c r="E1624" s="0" t="s">
        <v>58</v>
      </c>
      <c r="F1624" s="160" t="n">
        <f aca="false">'COG-M'!P1477</f>
        <v>0</v>
      </c>
    </row>
    <row r="1625" customFormat="false" ht="15" hidden="false" customHeight="false" outlineLevel="0" collapsed="false">
      <c r="A1625" s="0" t="n">
        <v>559412</v>
      </c>
      <c r="B1625" s="126" t="s">
        <v>1062</v>
      </c>
      <c r="C1625" s="0" t="n">
        <v>594</v>
      </c>
      <c r="D1625" s="159" t="n">
        <v>12</v>
      </c>
      <c r="F1625" s="160" t="n">
        <f aca="false">'COG-M'!P1478</f>
        <v>0</v>
      </c>
    </row>
    <row r="1626" customFormat="false" ht="15" hidden="false" customHeight="false" outlineLevel="0" collapsed="false">
      <c r="A1626" s="0" t="n">
        <v>559414</v>
      </c>
      <c r="B1626" s="126" t="s">
        <v>1062</v>
      </c>
      <c r="C1626" s="0" t="n">
        <v>594</v>
      </c>
      <c r="D1626" s="159" t="n">
        <v>14</v>
      </c>
      <c r="F1626" s="160" t="n">
        <f aca="false">'COG-M'!P1479</f>
        <v>0</v>
      </c>
    </row>
    <row r="1627" customFormat="false" ht="15" hidden="false" customHeight="false" outlineLevel="0" collapsed="false">
      <c r="A1627" s="0" t="n">
        <v>559415</v>
      </c>
      <c r="B1627" s="126" t="s">
        <v>1062</v>
      </c>
      <c r="C1627" s="0" t="n">
        <v>594</v>
      </c>
      <c r="D1627" s="159" t="n">
        <v>15</v>
      </c>
      <c r="F1627" s="160" t="n">
        <f aca="false">'COG-M'!P1480</f>
        <v>0</v>
      </c>
    </row>
    <row r="1628" customFormat="false" ht="15" hidden="false" customHeight="false" outlineLevel="0" collapsed="false">
      <c r="A1628" s="0" t="n">
        <v>559416</v>
      </c>
      <c r="B1628" s="126" t="s">
        <v>1062</v>
      </c>
      <c r="C1628" s="0" t="n">
        <v>594</v>
      </c>
      <c r="D1628" s="159" t="n">
        <v>16</v>
      </c>
      <c r="F1628" s="160" t="n">
        <f aca="false">'COG-M'!P1481</f>
        <v>0</v>
      </c>
    </row>
    <row r="1629" customFormat="false" ht="15" hidden="false" customHeight="false" outlineLevel="0" collapsed="false">
      <c r="A1629" s="0" t="n">
        <v>559417</v>
      </c>
      <c r="B1629" s="126" t="s">
        <v>1062</v>
      </c>
      <c r="C1629" s="0" t="n">
        <v>594</v>
      </c>
      <c r="D1629" s="159" t="n">
        <v>17</v>
      </c>
      <c r="F1629" s="160" t="n">
        <f aca="false">'COG-M'!P1482</f>
        <v>0</v>
      </c>
    </row>
    <row r="1630" customFormat="false" ht="15" hidden="false" customHeight="false" outlineLevel="0" collapsed="false">
      <c r="A1630" s="0" t="n">
        <v>559425</v>
      </c>
      <c r="B1630" s="126" t="s">
        <v>1062</v>
      </c>
      <c r="C1630" s="0" t="n">
        <v>594</v>
      </c>
      <c r="D1630" s="159" t="n">
        <v>25</v>
      </c>
      <c r="F1630" s="160" t="n">
        <f aca="false">'COG-M'!P1483</f>
        <v>0</v>
      </c>
    </row>
    <row r="1631" customFormat="false" ht="15" hidden="false" customHeight="false" outlineLevel="0" collapsed="false">
      <c r="A1631" s="0" t="n">
        <v>559426</v>
      </c>
      <c r="B1631" s="126" t="s">
        <v>1062</v>
      </c>
      <c r="C1631" s="0" t="n">
        <v>594</v>
      </c>
      <c r="D1631" s="159" t="n">
        <v>26</v>
      </c>
      <c r="F1631" s="160" t="n">
        <f aca="false">'COG-M'!P1484</f>
        <v>0</v>
      </c>
    </row>
    <row r="1632" customFormat="false" ht="15" hidden="false" customHeight="false" outlineLevel="0" collapsed="false">
      <c r="A1632" s="0" t="n">
        <v>559427</v>
      </c>
      <c r="B1632" s="126" t="s">
        <v>1062</v>
      </c>
      <c r="C1632" s="0" t="n">
        <v>594</v>
      </c>
      <c r="D1632" s="159" t="n">
        <v>27</v>
      </c>
      <c r="F1632" s="160" t="n">
        <f aca="false">'COG-M'!P1485</f>
        <v>0</v>
      </c>
    </row>
    <row r="1633" customFormat="false" ht="15" hidden="false" customHeight="false" outlineLevel="0" collapsed="false">
      <c r="A1633" s="0" t="n">
        <v>559511</v>
      </c>
      <c r="B1633" s="126" t="s">
        <v>1062</v>
      </c>
      <c r="C1633" s="0" t="n">
        <v>595</v>
      </c>
      <c r="D1633" s="159" t="n">
        <v>11</v>
      </c>
      <c r="E1633" s="0" t="s">
        <v>929</v>
      </c>
      <c r="F1633" s="160" t="n">
        <f aca="false">'COG-M'!P1486</f>
        <v>0</v>
      </c>
    </row>
    <row r="1634" customFormat="false" ht="15" hidden="false" customHeight="false" outlineLevel="0" collapsed="false">
      <c r="A1634" s="0" t="n">
        <v>559512</v>
      </c>
      <c r="B1634" s="126" t="s">
        <v>1062</v>
      </c>
      <c r="C1634" s="0" t="n">
        <v>595</v>
      </c>
      <c r="D1634" s="159" t="n">
        <v>12</v>
      </c>
      <c r="F1634" s="160" t="n">
        <f aca="false">'COG-M'!P1487</f>
        <v>0</v>
      </c>
    </row>
    <row r="1635" customFormat="false" ht="15" hidden="false" customHeight="false" outlineLevel="0" collapsed="false">
      <c r="A1635" s="0" t="n">
        <v>559514</v>
      </c>
      <c r="B1635" s="126" t="s">
        <v>1062</v>
      </c>
      <c r="C1635" s="0" t="n">
        <v>595</v>
      </c>
      <c r="D1635" s="159" t="n">
        <v>14</v>
      </c>
      <c r="F1635" s="160" t="n">
        <f aca="false">'COG-M'!P1488</f>
        <v>0</v>
      </c>
    </row>
    <row r="1636" customFormat="false" ht="15" hidden="false" customHeight="false" outlineLevel="0" collapsed="false">
      <c r="A1636" s="0" t="n">
        <v>559515</v>
      </c>
      <c r="B1636" s="126" t="s">
        <v>1062</v>
      </c>
      <c r="C1636" s="0" t="n">
        <v>595</v>
      </c>
      <c r="D1636" s="159" t="n">
        <v>15</v>
      </c>
      <c r="F1636" s="160" t="n">
        <f aca="false">'COG-M'!P1489</f>
        <v>0</v>
      </c>
    </row>
    <row r="1637" customFormat="false" ht="15" hidden="false" customHeight="false" outlineLevel="0" collapsed="false">
      <c r="A1637" s="0" t="n">
        <v>559516</v>
      </c>
      <c r="B1637" s="126" t="s">
        <v>1062</v>
      </c>
      <c r="C1637" s="0" t="n">
        <v>595</v>
      </c>
      <c r="D1637" s="159" t="n">
        <v>16</v>
      </c>
      <c r="F1637" s="160" t="n">
        <f aca="false">'COG-M'!P1490</f>
        <v>0</v>
      </c>
    </row>
    <row r="1638" customFormat="false" ht="15" hidden="false" customHeight="false" outlineLevel="0" collapsed="false">
      <c r="A1638" s="0" t="n">
        <v>559517</v>
      </c>
      <c r="B1638" s="126" t="s">
        <v>1062</v>
      </c>
      <c r="C1638" s="0" t="n">
        <v>595</v>
      </c>
      <c r="D1638" s="159" t="n">
        <v>17</v>
      </c>
      <c r="F1638" s="160" t="n">
        <f aca="false">'COG-M'!P1491</f>
        <v>0</v>
      </c>
    </row>
    <row r="1639" customFormat="false" ht="15" hidden="false" customHeight="false" outlineLevel="0" collapsed="false">
      <c r="A1639" s="0" t="n">
        <v>559525</v>
      </c>
      <c r="B1639" s="126" t="s">
        <v>1062</v>
      </c>
      <c r="C1639" s="0" t="n">
        <v>595</v>
      </c>
      <c r="D1639" s="159" t="n">
        <v>25</v>
      </c>
      <c r="F1639" s="160" t="n">
        <f aca="false">'COG-M'!P1492</f>
        <v>0</v>
      </c>
    </row>
    <row r="1640" customFormat="false" ht="15" hidden="false" customHeight="false" outlineLevel="0" collapsed="false">
      <c r="A1640" s="0" t="n">
        <v>559526</v>
      </c>
      <c r="B1640" s="126" t="s">
        <v>1062</v>
      </c>
      <c r="C1640" s="0" t="n">
        <v>595</v>
      </c>
      <c r="D1640" s="159" t="n">
        <v>26</v>
      </c>
      <c r="F1640" s="160" t="n">
        <f aca="false">'COG-M'!P1493</f>
        <v>0</v>
      </c>
    </row>
    <row r="1641" customFormat="false" ht="15" hidden="false" customHeight="false" outlineLevel="0" collapsed="false">
      <c r="A1641" s="0" t="n">
        <v>559527</v>
      </c>
      <c r="B1641" s="126" t="s">
        <v>1062</v>
      </c>
      <c r="C1641" s="0" t="n">
        <v>595</v>
      </c>
      <c r="D1641" s="159" t="n">
        <v>27</v>
      </c>
      <c r="F1641" s="160" t="n">
        <f aca="false">'COG-M'!P1494</f>
        <v>0</v>
      </c>
    </row>
    <row r="1642" customFormat="false" ht="15" hidden="false" customHeight="false" outlineLevel="0" collapsed="false">
      <c r="A1642" s="0" t="n">
        <v>559611</v>
      </c>
      <c r="B1642" s="126" t="s">
        <v>1062</v>
      </c>
      <c r="C1642" s="0" t="n">
        <v>596</v>
      </c>
      <c r="D1642" s="159" t="n">
        <v>11</v>
      </c>
      <c r="E1642" s="0" t="s">
        <v>930</v>
      </c>
      <c r="F1642" s="160" t="n">
        <f aca="false">'COG-M'!P1495</f>
        <v>0</v>
      </c>
    </row>
    <row r="1643" customFormat="false" ht="15" hidden="false" customHeight="false" outlineLevel="0" collapsed="false">
      <c r="A1643" s="0" t="n">
        <v>559612</v>
      </c>
      <c r="B1643" s="126" t="s">
        <v>1062</v>
      </c>
      <c r="C1643" s="0" t="n">
        <v>596</v>
      </c>
      <c r="D1643" s="159" t="n">
        <v>12</v>
      </c>
      <c r="F1643" s="160" t="n">
        <f aca="false">'COG-M'!P1496</f>
        <v>0</v>
      </c>
    </row>
    <row r="1644" customFormat="false" ht="15" hidden="false" customHeight="false" outlineLevel="0" collapsed="false">
      <c r="A1644" s="0" t="n">
        <v>559614</v>
      </c>
      <c r="B1644" s="126" t="s">
        <v>1062</v>
      </c>
      <c r="C1644" s="0" t="n">
        <v>596</v>
      </c>
      <c r="D1644" s="159" t="n">
        <v>14</v>
      </c>
      <c r="F1644" s="160" t="n">
        <f aca="false">'COG-M'!P1497</f>
        <v>0</v>
      </c>
    </row>
    <row r="1645" customFormat="false" ht="15" hidden="false" customHeight="false" outlineLevel="0" collapsed="false">
      <c r="A1645" s="0" t="n">
        <v>559615</v>
      </c>
      <c r="B1645" s="126" t="s">
        <v>1062</v>
      </c>
      <c r="C1645" s="0" t="n">
        <v>596</v>
      </c>
      <c r="D1645" s="159" t="n">
        <v>15</v>
      </c>
      <c r="F1645" s="160" t="n">
        <f aca="false">'COG-M'!P1498</f>
        <v>0</v>
      </c>
    </row>
    <row r="1646" customFormat="false" ht="15" hidden="false" customHeight="false" outlineLevel="0" collapsed="false">
      <c r="A1646" s="0" t="n">
        <v>559616</v>
      </c>
      <c r="B1646" s="126" t="s">
        <v>1062</v>
      </c>
      <c r="C1646" s="0" t="n">
        <v>596</v>
      </c>
      <c r="D1646" s="159" t="n">
        <v>16</v>
      </c>
      <c r="F1646" s="160" t="n">
        <f aca="false">'COG-M'!P1499</f>
        <v>0</v>
      </c>
    </row>
    <row r="1647" customFormat="false" ht="15" hidden="false" customHeight="false" outlineLevel="0" collapsed="false">
      <c r="A1647" s="0" t="n">
        <v>559617</v>
      </c>
      <c r="B1647" s="126" t="s">
        <v>1062</v>
      </c>
      <c r="C1647" s="0" t="n">
        <v>596</v>
      </c>
      <c r="D1647" s="159" t="n">
        <v>17</v>
      </c>
      <c r="F1647" s="160" t="n">
        <f aca="false">'COG-M'!P1500</f>
        <v>0</v>
      </c>
    </row>
    <row r="1648" customFormat="false" ht="15" hidden="false" customHeight="false" outlineLevel="0" collapsed="false">
      <c r="A1648" s="0" t="n">
        <v>559625</v>
      </c>
      <c r="B1648" s="126" t="s">
        <v>1062</v>
      </c>
      <c r="C1648" s="0" t="n">
        <v>596</v>
      </c>
      <c r="D1648" s="159" t="n">
        <v>25</v>
      </c>
      <c r="F1648" s="160" t="n">
        <f aca="false">'COG-M'!P1501</f>
        <v>0</v>
      </c>
    </row>
    <row r="1649" customFormat="false" ht="15" hidden="false" customHeight="false" outlineLevel="0" collapsed="false">
      <c r="A1649" s="0" t="n">
        <v>559626</v>
      </c>
      <c r="B1649" s="126" t="s">
        <v>1062</v>
      </c>
      <c r="C1649" s="0" t="n">
        <v>596</v>
      </c>
      <c r="D1649" s="159" t="n">
        <v>26</v>
      </c>
      <c r="F1649" s="160" t="n">
        <f aca="false">'COG-M'!P1502</f>
        <v>0</v>
      </c>
    </row>
    <row r="1650" customFormat="false" ht="15" hidden="false" customHeight="false" outlineLevel="0" collapsed="false">
      <c r="A1650" s="0" t="n">
        <v>559627</v>
      </c>
      <c r="B1650" s="126" t="s">
        <v>1062</v>
      </c>
      <c r="C1650" s="0" t="n">
        <v>596</v>
      </c>
      <c r="D1650" s="159" t="n">
        <v>27</v>
      </c>
      <c r="F1650" s="160" t="n">
        <f aca="false">'COG-M'!P1503</f>
        <v>0</v>
      </c>
    </row>
    <row r="1651" customFormat="false" ht="15" hidden="false" customHeight="false" outlineLevel="0" collapsed="false">
      <c r="A1651" s="0" t="n">
        <v>559711</v>
      </c>
      <c r="B1651" s="126" t="s">
        <v>1062</v>
      </c>
      <c r="C1651" s="0" t="n">
        <v>597</v>
      </c>
      <c r="D1651" s="159" t="n">
        <v>11</v>
      </c>
      <c r="E1651" s="0" t="s">
        <v>931</v>
      </c>
      <c r="F1651" s="160" t="n">
        <f aca="false">'COG-M'!P1504</f>
        <v>0</v>
      </c>
    </row>
    <row r="1652" customFormat="false" ht="15" hidden="false" customHeight="false" outlineLevel="0" collapsed="false">
      <c r="A1652" s="0" t="n">
        <v>559712</v>
      </c>
      <c r="B1652" s="126" t="s">
        <v>1062</v>
      </c>
      <c r="C1652" s="0" t="n">
        <v>597</v>
      </c>
      <c r="D1652" s="159" t="n">
        <v>12</v>
      </c>
      <c r="F1652" s="160" t="n">
        <f aca="false">'COG-M'!P1505</f>
        <v>0</v>
      </c>
    </row>
    <row r="1653" customFormat="false" ht="15" hidden="false" customHeight="false" outlineLevel="0" collapsed="false">
      <c r="A1653" s="0" t="n">
        <v>559714</v>
      </c>
      <c r="B1653" s="126" t="s">
        <v>1062</v>
      </c>
      <c r="C1653" s="0" t="n">
        <v>597</v>
      </c>
      <c r="D1653" s="159" t="n">
        <v>14</v>
      </c>
      <c r="F1653" s="160" t="n">
        <f aca="false">'COG-M'!P1506</f>
        <v>0</v>
      </c>
    </row>
    <row r="1654" customFormat="false" ht="15" hidden="false" customHeight="false" outlineLevel="0" collapsed="false">
      <c r="A1654" s="0" t="n">
        <v>559715</v>
      </c>
      <c r="B1654" s="126" t="s">
        <v>1062</v>
      </c>
      <c r="C1654" s="0" t="n">
        <v>597</v>
      </c>
      <c r="D1654" s="159" t="n">
        <v>15</v>
      </c>
      <c r="F1654" s="160" t="n">
        <f aca="false">'COG-M'!P1507</f>
        <v>0</v>
      </c>
    </row>
    <row r="1655" customFormat="false" ht="15" hidden="false" customHeight="false" outlineLevel="0" collapsed="false">
      <c r="A1655" s="0" t="n">
        <v>559716</v>
      </c>
      <c r="B1655" s="126" t="s">
        <v>1062</v>
      </c>
      <c r="C1655" s="0" t="n">
        <v>597</v>
      </c>
      <c r="D1655" s="159" t="n">
        <v>16</v>
      </c>
      <c r="F1655" s="160" t="n">
        <f aca="false">'COG-M'!P1508</f>
        <v>0</v>
      </c>
    </row>
    <row r="1656" customFormat="false" ht="15" hidden="false" customHeight="false" outlineLevel="0" collapsed="false">
      <c r="A1656" s="0" t="n">
        <v>559717</v>
      </c>
      <c r="B1656" s="126" t="s">
        <v>1062</v>
      </c>
      <c r="C1656" s="0" t="n">
        <v>597</v>
      </c>
      <c r="D1656" s="159" t="n">
        <v>17</v>
      </c>
      <c r="F1656" s="160" t="n">
        <f aca="false">'COG-M'!P1509</f>
        <v>0</v>
      </c>
    </row>
    <row r="1657" customFormat="false" ht="15" hidden="false" customHeight="false" outlineLevel="0" collapsed="false">
      <c r="A1657" s="0" t="n">
        <v>559725</v>
      </c>
      <c r="B1657" s="126" t="s">
        <v>1062</v>
      </c>
      <c r="C1657" s="0" t="n">
        <v>597</v>
      </c>
      <c r="D1657" s="159" t="n">
        <v>25</v>
      </c>
      <c r="F1657" s="160" t="n">
        <f aca="false">'COG-M'!P1510</f>
        <v>0</v>
      </c>
    </row>
    <row r="1658" customFormat="false" ht="15" hidden="false" customHeight="false" outlineLevel="0" collapsed="false">
      <c r="A1658" s="0" t="n">
        <v>559726</v>
      </c>
      <c r="B1658" s="126" t="s">
        <v>1062</v>
      </c>
      <c r="C1658" s="0" t="n">
        <v>597</v>
      </c>
      <c r="D1658" s="159" t="n">
        <v>26</v>
      </c>
      <c r="F1658" s="160" t="n">
        <f aca="false">'COG-M'!P1511</f>
        <v>0</v>
      </c>
    </row>
    <row r="1659" customFormat="false" ht="15" hidden="false" customHeight="false" outlineLevel="0" collapsed="false">
      <c r="A1659" s="0" t="n">
        <v>559727</v>
      </c>
      <c r="B1659" s="126" t="s">
        <v>1062</v>
      </c>
      <c r="C1659" s="0" t="n">
        <v>597</v>
      </c>
      <c r="D1659" s="159" t="n">
        <v>27</v>
      </c>
      <c r="F1659" s="160" t="n">
        <f aca="false">'COG-M'!P1512</f>
        <v>0</v>
      </c>
    </row>
    <row r="1660" customFormat="false" ht="15" hidden="false" customHeight="false" outlineLevel="0" collapsed="false">
      <c r="A1660" s="0" t="n">
        <v>559811</v>
      </c>
      <c r="B1660" s="126" t="s">
        <v>1062</v>
      </c>
      <c r="C1660" s="0" t="n">
        <v>598</v>
      </c>
      <c r="D1660" s="159" t="n">
        <v>11</v>
      </c>
      <c r="E1660" s="0" t="s">
        <v>932</v>
      </c>
      <c r="F1660" s="160" t="n">
        <f aca="false">'COG-M'!P1513</f>
        <v>0</v>
      </c>
    </row>
    <row r="1661" customFormat="false" ht="15" hidden="false" customHeight="false" outlineLevel="0" collapsed="false">
      <c r="A1661" s="0" t="n">
        <v>559812</v>
      </c>
      <c r="B1661" s="126" t="s">
        <v>1062</v>
      </c>
      <c r="C1661" s="0" t="n">
        <v>598</v>
      </c>
      <c r="D1661" s="159" t="n">
        <v>12</v>
      </c>
      <c r="F1661" s="160" t="n">
        <f aca="false">'COG-M'!P1514</f>
        <v>0</v>
      </c>
    </row>
    <row r="1662" customFormat="false" ht="15" hidden="false" customHeight="false" outlineLevel="0" collapsed="false">
      <c r="A1662" s="0" t="n">
        <v>559814</v>
      </c>
      <c r="B1662" s="126" t="s">
        <v>1062</v>
      </c>
      <c r="C1662" s="0" t="n">
        <v>598</v>
      </c>
      <c r="D1662" s="159" t="n">
        <v>14</v>
      </c>
      <c r="F1662" s="160" t="n">
        <f aca="false">'COG-M'!P1515</f>
        <v>0</v>
      </c>
    </row>
    <row r="1663" customFormat="false" ht="15" hidden="false" customHeight="false" outlineLevel="0" collapsed="false">
      <c r="A1663" s="0" t="n">
        <v>559815</v>
      </c>
      <c r="B1663" s="126" t="s">
        <v>1062</v>
      </c>
      <c r="C1663" s="0" t="n">
        <v>598</v>
      </c>
      <c r="D1663" s="159" t="n">
        <v>15</v>
      </c>
      <c r="F1663" s="160" t="n">
        <f aca="false">'COG-M'!P1516</f>
        <v>0</v>
      </c>
    </row>
    <row r="1664" customFormat="false" ht="15" hidden="false" customHeight="false" outlineLevel="0" collapsed="false">
      <c r="A1664" s="0" t="n">
        <v>559816</v>
      </c>
      <c r="B1664" s="126" t="s">
        <v>1062</v>
      </c>
      <c r="C1664" s="0" t="n">
        <v>598</v>
      </c>
      <c r="D1664" s="159" t="n">
        <v>16</v>
      </c>
      <c r="F1664" s="160" t="n">
        <f aca="false">'COG-M'!P1517</f>
        <v>0</v>
      </c>
    </row>
    <row r="1665" customFormat="false" ht="15" hidden="false" customHeight="false" outlineLevel="0" collapsed="false">
      <c r="A1665" s="0" t="n">
        <v>559817</v>
      </c>
      <c r="B1665" s="126" t="s">
        <v>1062</v>
      </c>
      <c r="C1665" s="0" t="n">
        <v>598</v>
      </c>
      <c r="D1665" s="159" t="n">
        <v>17</v>
      </c>
      <c r="F1665" s="160" t="n">
        <f aca="false">'COG-M'!P1518</f>
        <v>0</v>
      </c>
    </row>
    <row r="1666" customFormat="false" ht="15" hidden="false" customHeight="false" outlineLevel="0" collapsed="false">
      <c r="A1666" s="0" t="n">
        <v>559825</v>
      </c>
      <c r="B1666" s="126" t="s">
        <v>1062</v>
      </c>
      <c r="C1666" s="0" t="n">
        <v>598</v>
      </c>
      <c r="D1666" s="159" t="n">
        <v>25</v>
      </c>
      <c r="F1666" s="160" t="n">
        <f aca="false">'COG-M'!P1519</f>
        <v>0</v>
      </c>
    </row>
    <row r="1667" customFormat="false" ht="15" hidden="false" customHeight="false" outlineLevel="0" collapsed="false">
      <c r="A1667" s="0" t="n">
        <v>559826</v>
      </c>
      <c r="B1667" s="126" t="s">
        <v>1062</v>
      </c>
      <c r="C1667" s="0" t="n">
        <v>598</v>
      </c>
      <c r="D1667" s="159" t="n">
        <v>26</v>
      </c>
      <c r="F1667" s="160" t="n">
        <f aca="false">'COG-M'!P1520</f>
        <v>0</v>
      </c>
    </row>
    <row r="1668" customFormat="false" ht="15" hidden="false" customHeight="false" outlineLevel="0" collapsed="false">
      <c r="A1668" s="0" t="n">
        <v>559827</v>
      </c>
      <c r="B1668" s="126" t="s">
        <v>1062</v>
      </c>
      <c r="C1668" s="0" t="n">
        <v>598</v>
      </c>
      <c r="D1668" s="159" t="n">
        <v>27</v>
      </c>
      <c r="F1668" s="160" t="n">
        <f aca="false">'COG-M'!P1521</f>
        <v>0</v>
      </c>
    </row>
    <row r="1669" customFormat="false" ht="15" hidden="false" customHeight="false" outlineLevel="0" collapsed="false">
      <c r="A1669" s="0" t="n">
        <v>559911</v>
      </c>
      <c r="B1669" s="126" t="s">
        <v>1062</v>
      </c>
      <c r="C1669" s="0" t="n">
        <v>599</v>
      </c>
      <c r="D1669" s="159" t="n">
        <v>11</v>
      </c>
      <c r="E1669" s="0" t="s">
        <v>933</v>
      </c>
      <c r="F1669" s="160" t="n">
        <f aca="false">'COG-M'!P1522</f>
        <v>0</v>
      </c>
    </row>
    <row r="1670" customFormat="false" ht="15" hidden="false" customHeight="false" outlineLevel="0" collapsed="false">
      <c r="A1670" s="0" t="n">
        <v>559912</v>
      </c>
      <c r="B1670" s="126" t="s">
        <v>1062</v>
      </c>
      <c r="C1670" s="0" t="n">
        <v>599</v>
      </c>
      <c r="D1670" s="159" t="n">
        <v>12</v>
      </c>
      <c r="F1670" s="160" t="n">
        <f aca="false">'COG-M'!P1523</f>
        <v>0</v>
      </c>
    </row>
    <row r="1671" customFormat="false" ht="15" hidden="false" customHeight="false" outlineLevel="0" collapsed="false">
      <c r="A1671" s="0" t="n">
        <v>559914</v>
      </c>
      <c r="B1671" s="126" t="s">
        <v>1062</v>
      </c>
      <c r="C1671" s="0" t="n">
        <v>599</v>
      </c>
      <c r="D1671" s="159" t="n">
        <v>14</v>
      </c>
      <c r="F1671" s="160" t="n">
        <f aca="false">'COG-M'!P1524</f>
        <v>0</v>
      </c>
    </row>
    <row r="1672" customFormat="false" ht="15" hidden="false" customHeight="false" outlineLevel="0" collapsed="false">
      <c r="A1672" s="0" t="n">
        <v>559915</v>
      </c>
      <c r="B1672" s="126" t="s">
        <v>1062</v>
      </c>
      <c r="C1672" s="0" t="n">
        <v>599</v>
      </c>
      <c r="D1672" s="159" t="n">
        <v>15</v>
      </c>
      <c r="F1672" s="160" t="n">
        <f aca="false">'COG-M'!P1525</f>
        <v>0</v>
      </c>
    </row>
    <row r="1673" customFormat="false" ht="15" hidden="false" customHeight="false" outlineLevel="0" collapsed="false">
      <c r="A1673" s="0" t="n">
        <v>559916</v>
      </c>
      <c r="B1673" s="126" t="s">
        <v>1062</v>
      </c>
      <c r="C1673" s="0" t="n">
        <v>599</v>
      </c>
      <c r="D1673" s="159" t="n">
        <v>16</v>
      </c>
      <c r="F1673" s="160" t="n">
        <f aca="false">'COG-M'!P1526</f>
        <v>0</v>
      </c>
    </row>
    <row r="1674" customFormat="false" ht="15" hidden="false" customHeight="false" outlineLevel="0" collapsed="false">
      <c r="A1674" s="0" t="n">
        <v>559917</v>
      </c>
      <c r="B1674" s="126" t="s">
        <v>1062</v>
      </c>
      <c r="C1674" s="0" t="n">
        <v>599</v>
      </c>
      <c r="D1674" s="159" t="n">
        <v>17</v>
      </c>
      <c r="F1674" s="160" t="n">
        <f aca="false">'COG-M'!P1527</f>
        <v>0</v>
      </c>
    </row>
    <row r="1675" customFormat="false" ht="15" hidden="false" customHeight="false" outlineLevel="0" collapsed="false">
      <c r="A1675" s="0" t="n">
        <v>559925</v>
      </c>
      <c r="B1675" s="126" t="s">
        <v>1062</v>
      </c>
      <c r="C1675" s="0" t="n">
        <v>599</v>
      </c>
      <c r="D1675" s="159" t="n">
        <v>25</v>
      </c>
      <c r="F1675" s="160" t="n">
        <f aca="false">'COG-M'!P1528</f>
        <v>0</v>
      </c>
    </row>
    <row r="1676" customFormat="false" ht="15" hidden="false" customHeight="false" outlineLevel="0" collapsed="false">
      <c r="A1676" s="0" t="n">
        <v>559926</v>
      </c>
      <c r="B1676" s="126" t="s">
        <v>1062</v>
      </c>
      <c r="C1676" s="0" t="n">
        <v>599</v>
      </c>
      <c r="D1676" s="159" t="n">
        <v>26</v>
      </c>
      <c r="F1676" s="160" t="n">
        <f aca="false">'COG-M'!P1529</f>
        <v>0</v>
      </c>
    </row>
    <row r="1677" customFormat="false" ht="15" hidden="false" customHeight="false" outlineLevel="0" collapsed="false">
      <c r="A1677" s="0" t="n">
        <v>559927</v>
      </c>
      <c r="B1677" s="126" t="s">
        <v>1062</v>
      </c>
      <c r="C1677" s="0" t="n">
        <v>599</v>
      </c>
      <c r="D1677" s="159" t="n">
        <v>27</v>
      </c>
      <c r="F1677" s="160" t="n">
        <f aca="false">'COG-M'!P1530</f>
        <v>0</v>
      </c>
    </row>
    <row r="1678" customFormat="false" ht="15" hidden="false" customHeight="false" outlineLevel="0" collapsed="false">
      <c r="A1678" s="0" t="n">
        <v>600000</v>
      </c>
      <c r="B1678" s="126" t="s">
        <v>1062</v>
      </c>
      <c r="C1678" s="0" t="n">
        <v>6000</v>
      </c>
      <c r="D1678" s="159" t="n">
        <v>0</v>
      </c>
      <c r="E1678" s="0" t="s">
        <v>934</v>
      </c>
      <c r="F1678" s="160" t="n">
        <f aca="false">'COG-M'!P1531</f>
        <v>0</v>
      </c>
    </row>
    <row r="1679" customFormat="false" ht="15" hidden="false" customHeight="false" outlineLevel="0" collapsed="false">
      <c r="A1679" s="0" t="n">
        <v>610000</v>
      </c>
      <c r="B1679" s="126" t="s">
        <v>1062</v>
      </c>
      <c r="C1679" s="0" t="n">
        <v>6100</v>
      </c>
      <c r="D1679" s="159" t="n">
        <v>0</v>
      </c>
      <c r="E1679" s="0" t="s">
        <v>935</v>
      </c>
      <c r="F1679" s="160" t="n">
        <f aca="false">'COG-M'!P1532</f>
        <v>0</v>
      </c>
    </row>
    <row r="1680" customFormat="false" ht="15" hidden="false" customHeight="false" outlineLevel="0" collapsed="false">
      <c r="A1680" s="0" t="n">
        <v>661111</v>
      </c>
      <c r="B1680" s="126" t="s">
        <v>1062</v>
      </c>
      <c r="C1680" s="0" t="n">
        <v>611</v>
      </c>
      <c r="D1680" s="159" t="n">
        <v>11</v>
      </c>
      <c r="E1680" s="0" t="s">
        <v>936</v>
      </c>
      <c r="F1680" s="160" t="n">
        <f aca="false">'COG-M'!P1533</f>
        <v>0</v>
      </c>
    </row>
    <row r="1681" customFormat="false" ht="15" hidden="false" customHeight="false" outlineLevel="0" collapsed="false">
      <c r="A1681" s="0" t="n">
        <v>661112</v>
      </c>
      <c r="B1681" s="126" t="s">
        <v>1062</v>
      </c>
      <c r="C1681" s="0" t="n">
        <v>611</v>
      </c>
      <c r="D1681" s="159" t="n">
        <v>12</v>
      </c>
      <c r="F1681" s="160" t="n">
        <f aca="false">'COG-M'!P1534</f>
        <v>0</v>
      </c>
    </row>
    <row r="1682" customFormat="false" ht="15" hidden="false" customHeight="false" outlineLevel="0" collapsed="false">
      <c r="A1682" s="0" t="n">
        <v>661114</v>
      </c>
      <c r="B1682" s="126" t="s">
        <v>1062</v>
      </c>
      <c r="C1682" s="0" t="n">
        <v>611</v>
      </c>
      <c r="D1682" s="159" t="n">
        <v>14</v>
      </c>
      <c r="F1682" s="160" t="n">
        <f aca="false">'COG-M'!P1535</f>
        <v>0</v>
      </c>
    </row>
    <row r="1683" customFormat="false" ht="15" hidden="false" customHeight="false" outlineLevel="0" collapsed="false">
      <c r="A1683" s="0" t="n">
        <v>661115</v>
      </c>
      <c r="B1683" s="126" t="s">
        <v>1062</v>
      </c>
      <c r="C1683" s="0" t="n">
        <v>611</v>
      </c>
      <c r="D1683" s="159" t="n">
        <v>15</v>
      </c>
      <c r="F1683" s="160" t="n">
        <f aca="false">'COG-M'!P1536</f>
        <v>0</v>
      </c>
    </row>
    <row r="1684" customFormat="false" ht="15" hidden="false" customHeight="false" outlineLevel="0" collapsed="false">
      <c r="A1684" s="0" t="n">
        <v>661116</v>
      </c>
      <c r="B1684" s="126" t="s">
        <v>1062</v>
      </c>
      <c r="C1684" s="0" t="n">
        <v>611</v>
      </c>
      <c r="D1684" s="159" t="n">
        <v>16</v>
      </c>
      <c r="F1684" s="160" t="n">
        <f aca="false">'COG-M'!P1537</f>
        <v>0</v>
      </c>
    </row>
    <row r="1685" customFormat="false" ht="15" hidden="false" customHeight="false" outlineLevel="0" collapsed="false">
      <c r="A1685" s="0" t="n">
        <v>661117</v>
      </c>
      <c r="B1685" s="126" t="s">
        <v>1062</v>
      </c>
      <c r="C1685" s="0" t="n">
        <v>611</v>
      </c>
      <c r="D1685" s="159" t="n">
        <v>17</v>
      </c>
      <c r="F1685" s="160" t="n">
        <f aca="false">'COG-M'!P1538</f>
        <v>0</v>
      </c>
    </row>
    <row r="1686" customFormat="false" ht="15" hidden="false" customHeight="false" outlineLevel="0" collapsed="false">
      <c r="A1686" s="0" t="n">
        <v>661125</v>
      </c>
      <c r="B1686" s="126" t="s">
        <v>1062</v>
      </c>
      <c r="C1686" s="0" t="n">
        <v>611</v>
      </c>
      <c r="D1686" s="159" t="n">
        <v>25</v>
      </c>
      <c r="F1686" s="160" t="n">
        <f aca="false">'COG-M'!P1539</f>
        <v>0</v>
      </c>
    </row>
    <row r="1687" customFormat="false" ht="15" hidden="false" customHeight="false" outlineLevel="0" collapsed="false">
      <c r="A1687" s="0" t="n">
        <v>661126</v>
      </c>
      <c r="B1687" s="126" t="s">
        <v>1062</v>
      </c>
      <c r="C1687" s="0" t="n">
        <v>611</v>
      </c>
      <c r="D1687" s="159" t="n">
        <v>26</v>
      </c>
      <c r="F1687" s="160" t="n">
        <f aca="false">'COG-M'!P1540</f>
        <v>0</v>
      </c>
    </row>
    <row r="1688" customFormat="false" ht="15" hidden="false" customHeight="false" outlineLevel="0" collapsed="false">
      <c r="A1688" s="0" t="n">
        <v>661127</v>
      </c>
      <c r="B1688" s="126" t="s">
        <v>1062</v>
      </c>
      <c r="C1688" s="0" t="n">
        <v>611</v>
      </c>
      <c r="D1688" s="159" t="n">
        <v>27</v>
      </c>
      <c r="F1688" s="160" t="n">
        <f aca="false">'COG-M'!P1541</f>
        <v>0</v>
      </c>
    </row>
    <row r="1689" customFormat="false" ht="15" hidden="false" customHeight="false" outlineLevel="0" collapsed="false">
      <c r="A1689" s="0" t="n">
        <v>661211</v>
      </c>
      <c r="B1689" s="126" t="s">
        <v>1062</v>
      </c>
      <c r="C1689" s="0" t="n">
        <v>612</v>
      </c>
      <c r="D1689" s="159" t="n">
        <v>11</v>
      </c>
      <c r="E1689" s="0" t="s">
        <v>937</v>
      </c>
      <c r="F1689" s="160" t="n">
        <f aca="false">'COG-M'!P1542</f>
        <v>0</v>
      </c>
    </row>
    <row r="1690" customFormat="false" ht="15" hidden="false" customHeight="false" outlineLevel="0" collapsed="false">
      <c r="A1690" s="0" t="n">
        <v>661212</v>
      </c>
      <c r="B1690" s="126" t="s">
        <v>1062</v>
      </c>
      <c r="C1690" s="0" t="n">
        <v>612</v>
      </c>
      <c r="D1690" s="159" t="n">
        <v>12</v>
      </c>
      <c r="F1690" s="160" t="n">
        <f aca="false">'COG-M'!P1543</f>
        <v>0</v>
      </c>
    </row>
    <row r="1691" customFormat="false" ht="15" hidden="false" customHeight="false" outlineLevel="0" collapsed="false">
      <c r="A1691" s="0" t="n">
        <v>661214</v>
      </c>
      <c r="B1691" s="126" t="s">
        <v>1062</v>
      </c>
      <c r="C1691" s="0" t="n">
        <v>612</v>
      </c>
      <c r="D1691" s="159" t="n">
        <v>14</v>
      </c>
      <c r="F1691" s="160" t="n">
        <f aca="false">'COG-M'!P1544</f>
        <v>0</v>
      </c>
    </row>
    <row r="1692" customFormat="false" ht="15" hidden="false" customHeight="false" outlineLevel="0" collapsed="false">
      <c r="A1692" s="0" t="n">
        <v>661215</v>
      </c>
      <c r="B1692" s="126" t="s">
        <v>1062</v>
      </c>
      <c r="C1692" s="0" t="n">
        <v>612</v>
      </c>
      <c r="D1692" s="159" t="n">
        <v>15</v>
      </c>
      <c r="F1692" s="160" t="n">
        <f aca="false">'COG-M'!P1545</f>
        <v>0</v>
      </c>
    </row>
    <row r="1693" customFormat="false" ht="15" hidden="false" customHeight="false" outlineLevel="0" collapsed="false">
      <c r="A1693" s="0" t="n">
        <v>661216</v>
      </c>
      <c r="B1693" s="126" t="s">
        <v>1062</v>
      </c>
      <c r="C1693" s="0" t="n">
        <v>612</v>
      </c>
      <c r="D1693" s="159" t="n">
        <v>16</v>
      </c>
      <c r="F1693" s="160" t="n">
        <f aca="false">'COG-M'!P1546</f>
        <v>0</v>
      </c>
    </row>
    <row r="1694" customFormat="false" ht="15" hidden="false" customHeight="false" outlineLevel="0" collapsed="false">
      <c r="A1694" s="0" t="n">
        <v>661217</v>
      </c>
      <c r="B1694" s="126" t="s">
        <v>1062</v>
      </c>
      <c r="C1694" s="0" t="n">
        <v>612</v>
      </c>
      <c r="D1694" s="159" t="n">
        <v>17</v>
      </c>
      <c r="F1694" s="160" t="n">
        <f aca="false">'COG-M'!P1547</f>
        <v>0</v>
      </c>
    </row>
    <row r="1695" customFormat="false" ht="15" hidden="false" customHeight="false" outlineLevel="0" collapsed="false">
      <c r="A1695" s="0" t="n">
        <v>661225</v>
      </c>
      <c r="B1695" s="126" t="s">
        <v>1062</v>
      </c>
      <c r="C1695" s="0" t="n">
        <v>612</v>
      </c>
      <c r="D1695" s="159" t="n">
        <v>25</v>
      </c>
      <c r="F1695" s="160" t="n">
        <f aca="false">'COG-M'!P1548</f>
        <v>0</v>
      </c>
    </row>
    <row r="1696" customFormat="false" ht="15" hidden="false" customHeight="false" outlineLevel="0" collapsed="false">
      <c r="A1696" s="0" t="n">
        <v>661226</v>
      </c>
      <c r="B1696" s="126" t="s">
        <v>1062</v>
      </c>
      <c r="C1696" s="0" t="n">
        <v>612</v>
      </c>
      <c r="D1696" s="159" t="n">
        <v>26</v>
      </c>
      <c r="F1696" s="160" t="n">
        <f aca="false">'COG-M'!P1549</f>
        <v>0</v>
      </c>
    </row>
    <row r="1697" customFormat="false" ht="15" hidden="false" customHeight="false" outlineLevel="0" collapsed="false">
      <c r="A1697" s="0" t="n">
        <v>661227</v>
      </c>
      <c r="B1697" s="126" t="s">
        <v>1062</v>
      </c>
      <c r="C1697" s="0" t="n">
        <v>612</v>
      </c>
      <c r="D1697" s="159" t="n">
        <v>27</v>
      </c>
      <c r="F1697" s="160" t="n">
        <f aca="false">'COG-M'!P1550</f>
        <v>0</v>
      </c>
    </row>
    <row r="1698" customFormat="false" ht="15" hidden="false" customHeight="false" outlineLevel="0" collapsed="false">
      <c r="A1698" s="0" t="n">
        <v>661311</v>
      </c>
      <c r="B1698" s="126" t="s">
        <v>1062</v>
      </c>
      <c r="C1698" s="0" t="n">
        <v>613</v>
      </c>
      <c r="D1698" s="159" t="n">
        <v>11</v>
      </c>
      <c r="E1698" s="0" t="s">
        <v>938</v>
      </c>
      <c r="F1698" s="160" t="n">
        <f aca="false">'COG-M'!P1551</f>
        <v>0</v>
      </c>
    </row>
    <row r="1699" customFormat="false" ht="15" hidden="false" customHeight="false" outlineLevel="0" collapsed="false">
      <c r="A1699" s="0" t="n">
        <v>661312</v>
      </c>
      <c r="B1699" s="126" t="s">
        <v>1062</v>
      </c>
      <c r="C1699" s="0" t="n">
        <v>613</v>
      </c>
      <c r="D1699" s="159" t="n">
        <v>12</v>
      </c>
      <c r="F1699" s="160" t="n">
        <f aca="false">'COG-M'!P1552</f>
        <v>0</v>
      </c>
    </row>
    <row r="1700" customFormat="false" ht="15" hidden="false" customHeight="false" outlineLevel="0" collapsed="false">
      <c r="A1700" s="0" t="n">
        <v>661314</v>
      </c>
      <c r="B1700" s="126" t="s">
        <v>1062</v>
      </c>
      <c r="C1700" s="0" t="n">
        <v>613</v>
      </c>
      <c r="D1700" s="159" t="n">
        <v>14</v>
      </c>
      <c r="F1700" s="160" t="n">
        <f aca="false">'COG-M'!P1553</f>
        <v>0</v>
      </c>
    </row>
    <row r="1701" customFormat="false" ht="15" hidden="false" customHeight="false" outlineLevel="0" collapsed="false">
      <c r="A1701" s="0" t="n">
        <v>661315</v>
      </c>
      <c r="B1701" s="126" t="s">
        <v>1062</v>
      </c>
      <c r="C1701" s="0" t="n">
        <v>613</v>
      </c>
      <c r="D1701" s="159" t="n">
        <v>15</v>
      </c>
      <c r="F1701" s="160" t="n">
        <f aca="false">'COG-M'!P1554</f>
        <v>0</v>
      </c>
    </row>
    <row r="1702" customFormat="false" ht="15" hidden="false" customHeight="false" outlineLevel="0" collapsed="false">
      <c r="A1702" s="0" t="n">
        <v>661316</v>
      </c>
      <c r="B1702" s="126" t="s">
        <v>1062</v>
      </c>
      <c r="C1702" s="0" t="n">
        <v>613</v>
      </c>
      <c r="D1702" s="159" t="n">
        <v>16</v>
      </c>
      <c r="F1702" s="160" t="n">
        <f aca="false">'COG-M'!P1555</f>
        <v>0</v>
      </c>
    </row>
    <row r="1703" customFormat="false" ht="15" hidden="false" customHeight="false" outlineLevel="0" collapsed="false">
      <c r="A1703" s="0" t="n">
        <v>661317</v>
      </c>
      <c r="B1703" s="126" t="s">
        <v>1062</v>
      </c>
      <c r="C1703" s="0" t="n">
        <v>613</v>
      </c>
      <c r="D1703" s="159" t="n">
        <v>17</v>
      </c>
      <c r="F1703" s="160" t="n">
        <f aca="false">'COG-M'!P1556</f>
        <v>0</v>
      </c>
    </row>
    <row r="1704" customFormat="false" ht="15" hidden="false" customHeight="false" outlineLevel="0" collapsed="false">
      <c r="A1704" s="0" t="n">
        <v>661325</v>
      </c>
      <c r="B1704" s="126" t="s">
        <v>1062</v>
      </c>
      <c r="C1704" s="0" t="n">
        <v>613</v>
      </c>
      <c r="D1704" s="159" t="n">
        <v>25</v>
      </c>
      <c r="F1704" s="160" t="n">
        <f aca="false">'COG-M'!P1557</f>
        <v>0</v>
      </c>
    </row>
    <row r="1705" customFormat="false" ht="15" hidden="false" customHeight="false" outlineLevel="0" collapsed="false">
      <c r="A1705" s="0" t="n">
        <v>661326</v>
      </c>
      <c r="B1705" s="126" t="s">
        <v>1062</v>
      </c>
      <c r="C1705" s="0" t="n">
        <v>613</v>
      </c>
      <c r="D1705" s="159" t="n">
        <v>26</v>
      </c>
      <c r="F1705" s="160" t="n">
        <f aca="false">'COG-M'!P1558</f>
        <v>0</v>
      </c>
    </row>
    <row r="1706" customFormat="false" ht="15" hidden="false" customHeight="false" outlineLevel="0" collapsed="false">
      <c r="A1706" s="0" t="n">
        <v>661327</v>
      </c>
      <c r="B1706" s="126" t="s">
        <v>1062</v>
      </c>
      <c r="C1706" s="0" t="n">
        <v>613</v>
      </c>
      <c r="D1706" s="159" t="n">
        <v>27</v>
      </c>
      <c r="F1706" s="160" t="n">
        <f aca="false">'COG-M'!P1559</f>
        <v>0</v>
      </c>
    </row>
    <row r="1707" customFormat="false" ht="15" hidden="false" customHeight="false" outlineLevel="0" collapsed="false">
      <c r="A1707" s="0" t="n">
        <v>661411</v>
      </c>
      <c r="B1707" s="126" t="s">
        <v>1062</v>
      </c>
      <c r="C1707" s="0" t="n">
        <v>614</v>
      </c>
      <c r="D1707" s="159" t="n">
        <v>11</v>
      </c>
      <c r="E1707" s="0" t="s">
        <v>939</v>
      </c>
      <c r="F1707" s="160" t="n">
        <f aca="false">'COG-M'!P1560</f>
        <v>0</v>
      </c>
    </row>
    <row r="1708" customFormat="false" ht="15" hidden="false" customHeight="false" outlineLevel="0" collapsed="false">
      <c r="A1708" s="0" t="n">
        <v>661412</v>
      </c>
      <c r="B1708" s="126" t="s">
        <v>1062</v>
      </c>
      <c r="C1708" s="0" t="n">
        <v>614</v>
      </c>
      <c r="D1708" s="159" t="n">
        <v>12</v>
      </c>
      <c r="F1708" s="160" t="n">
        <f aca="false">'COG-M'!P1561</f>
        <v>0</v>
      </c>
    </row>
    <row r="1709" customFormat="false" ht="15" hidden="false" customHeight="false" outlineLevel="0" collapsed="false">
      <c r="A1709" s="0" t="n">
        <v>661414</v>
      </c>
      <c r="B1709" s="126" t="s">
        <v>1062</v>
      </c>
      <c r="C1709" s="0" t="n">
        <v>614</v>
      </c>
      <c r="D1709" s="159" t="n">
        <v>14</v>
      </c>
      <c r="F1709" s="160" t="n">
        <f aca="false">'COG-M'!P1562</f>
        <v>0</v>
      </c>
    </row>
    <row r="1710" customFormat="false" ht="15" hidden="false" customHeight="false" outlineLevel="0" collapsed="false">
      <c r="A1710" s="0" t="n">
        <v>661415</v>
      </c>
      <c r="B1710" s="126" t="s">
        <v>1062</v>
      </c>
      <c r="C1710" s="0" t="n">
        <v>614</v>
      </c>
      <c r="D1710" s="159" t="n">
        <v>15</v>
      </c>
      <c r="F1710" s="160" t="n">
        <f aca="false">'COG-M'!P1563</f>
        <v>0</v>
      </c>
    </row>
    <row r="1711" customFormat="false" ht="15" hidden="false" customHeight="false" outlineLevel="0" collapsed="false">
      <c r="A1711" s="0" t="n">
        <v>661416</v>
      </c>
      <c r="B1711" s="126" t="s">
        <v>1062</v>
      </c>
      <c r="C1711" s="0" t="n">
        <v>614</v>
      </c>
      <c r="D1711" s="159" t="n">
        <v>16</v>
      </c>
      <c r="F1711" s="160" t="n">
        <f aca="false">'COG-M'!P1564</f>
        <v>0</v>
      </c>
    </row>
    <row r="1712" customFormat="false" ht="15" hidden="false" customHeight="false" outlineLevel="0" collapsed="false">
      <c r="A1712" s="0" t="n">
        <v>661417</v>
      </c>
      <c r="B1712" s="126" t="s">
        <v>1062</v>
      </c>
      <c r="C1712" s="0" t="n">
        <v>614</v>
      </c>
      <c r="D1712" s="159" t="n">
        <v>17</v>
      </c>
      <c r="F1712" s="160" t="n">
        <f aca="false">'COG-M'!P1565</f>
        <v>0</v>
      </c>
    </row>
    <row r="1713" customFormat="false" ht="15" hidden="false" customHeight="false" outlineLevel="0" collapsed="false">
      <c r="A1713" s="0" t="n">
        <v>661425</v>
      </c>
      <c r="B1713" s="126" t="s">
        <v>1062</v>
      </c>
      <c r="C1713" s="0" t="n">
        <v>614</v>
      </c>
      <c r="D1713" s="159" t="n">
        <v>25</v>
      </c>
      <c r="F1713" s="160" t="n">
        <f aca="false">'COG-M'!P1566</f>
        <v>0</v>
      </c>
    </row>
    <row r="1714" customFormat="false" ht="15" hidden="false" customHeight="false" outlineLevel="0" collapsed="false">
      <c r="A1714" s="0" t="n">
        <v>661426</v>
      </c>
      <c r="B1714" s="126" t="s">
        <v>1062</v>
      </c>
      <c r="C1714" s="0" t="n">
        <v>614</v>
      </c>
      <c r="D1714" s="159" t="n">
        <v>26</v>
      </c>
      <c r="F1714" s="160" t="n">
        <f aca="false">'COG-M'!P1567</f>
        <v>0</v>
      </c>
    </row>
    <row r="1715" customFormat="false" ht="15" hidden="false" customHeight="false" outlineLevel="0" collapsed="false">
      <c r="A1715" s="0" t="n">
        <v>661427</v>
      </c>
      <c r="B1715" s="126" t="s">
        <v>1062</v>
      </c>
      <c r="C1715" s="0" t="n">
        <v>614</v>
      </c>
      <c r="D1715" s="159" t="n">
        <v>27</v>
      </c>
      <c r="F1715" s="160" t="n">
        <f aca="false">'COG-M'!P1568</f>
        <v>0</v>
      </c>
    </row>
    <row r="1716" customFormat="false" ht="15" hidden="false" customHeight="false" outlineLevel="0" collapsed="false">
      <c r="A1716" s="0" t="n">
        <v>661511</v>
      </c>
      <c r="B1716" s="126" t="s">
        <v>1062</v>
      </c>
      <c r="C1716" s="0" t="n">
        <v>615</v>
      </c>
      <c r="D1716" s="159" t="n">
        <v>11</v>
      </c>
      <c r="E1716" s="0" t="s">
        <v>940</v>
      </c>
      <c r="F1716" s="160" t="n">
        <f aca="false">'COG-M'!P1569</f>
        <v>0</v>
      </c>
    </row>
    <row r="1717" customFormat="false" ht="15" hidden="false" customHeight="false" outlineLevel="0" collapsed="false">
      <c r="A1717" s="0" t="n">
        <v>661512</v>
      </c>
      <c r="B1717" s="126" t="s">
        <v>1062</v>
      </c>
      <c r="C1717" s="0" t="n">
        <v>615</v>
      </c>
      <c r="D1717" s="159" t="n">
        <v>12</v>
      </c>
      <c r="F1717" s="160" t="n">
        <f aca="false">'COG-M'!P1570</f>
        <v>0</v>
      </c>
    </row>
    <row r="1718" customFormat="false" ht="15" hidden="false" customHeight="false" outlineLevel="0" collapsed="false">
      <c r="A1718" s="0" t="n">
        <v>661514</v>
      </c>
      <c r="B1718" s="126" t="s">
        <v>1062</v>
      </c>
      <c r="C1718" s="0" t="n">
        <v>615</v>
      </c>
      <c r="D1718" s="159" t="n">
        <v>14</v>
      </c>
      <c r="F1718" s="160" t="n">
        <f aca="false">'COG-M'!P1571</f>
        <v>0</v>
      </c>
    </row>
    <row r="1719" customFormat="false" ht="15" hidden="false" customHeight="false" outlineLevel="0" collapsed="false">
      <c r="A1719" s="0" t="n">
        <v>661515</v>
      </c>
      <c r="B1719" s="126" t="s">
        <v>1062</v>
      </c>
      <c r="C1719" s="0" t="n">
        <v>615</v>
      </c>
      <c r="D1719" s="159" t="n">
        <v>15</v>
      </c>
      <c r="F1719" s="160" t="n">
        <f aca="false">'COG-M'!P1572</f>
        <v>0</v>
      </c>
    </row>
    <row r="1720" customFormat="false" ht="15" hidden="false" customHeight="false" outlineLevel="0" collapsed="false">
      <c r="A1720" s="0" t="n">
        <v>661516</v>
      </c>
      <c r="B1720" s="126" t="s">
        <v>1062</v>
      </c>
      <c r="C1720" s="0" t="n">
        <v>615</v>
      </c>
      <c r="D1720" s="159" t="n">
        <v>16</v>
      </c>
      <c r="F1720" s="160" t="n">
        <f aca="false">'COG-M'!P1573</f>
        <v>0</v>
      </c>
    </row>
    <row r="1721" customFormat="false" ht="15" hidden="false" customHeight="false" outlineLevel="0" collapsed="false">
      <c r="A1721" s="0" t="n">
        <v>661517</v>
      </c>
      <c r="B1721" s="126" t="s">
        <v>1062</v>
      </c>
      <c r="C1721" s="0" t="n">
        <v>615</v>
      </c>
      <c r="D1721" s="159" t="n">
        <v>17</v>
      </c>
      <c r="F1721" s="160" t="n">
        <f aca="false">'COG-M'!P1574</f>
        <v>0</v>
      </c>
    </row>
    <row r="1722" customFormat="false" ht="15" hidden="false" customHeight="false" outlineLevel="0" collapsed="false">
      <c r="A1722" s="0" t="n">
        <v>661525</v>
      </c>
      <c r="B1722" s="126" t="s">
        <v>1062</v>
      </c>
      <c r="C1722" s="0" t="n">
        <v>615</v>
      </c>
      <c r="D1722" s="159" t="n">
        <v>25</v>
      </c>
      <c r="F1722" s="160" t="n">
        <f aca="false">'COG-M'!P1575</f>
        <v>0</v>
      </c>
    </row>
    <row r="1723" customFormat="false" ht="15" hidden="false" customHeight="false" outlineLevel="0" collapsed="false">
      <c r="A1723" s="0" t="n">
        <v>661526</v>
      </c>
      <c r="B1723" s="126" t="s">
        <v>1062</v>
      </c>
      <c r="C1723" s="0" t="n">
        <v>615</v>
      </c>
      <c r="D1723" s="159" t="n">
        <v>26</v>
      </c>
      <c r="F1723" s="160" t="n">
        <f aca="false">'COG-M'!P1576</f>
        <v>0</v>
      </c>
    </row>
    <row r="1724" customFormat="false" ht="15" hidden="false" customHeight="false" outlineLevel="0" collapsed="false">
      <c r="A1724" s="0" t="n">
        <v>661527</v>
      </c>
      <c r="B1724" s="126" t="s">
        <v>1062</v>
      </c>
      <c r="C1724" s="0" t="n">
        <v>615</v>
      </c>
      <c r="D1724" s="159" t="n">
        <v>27</v>
      </c>
      <c r="F1724" s="160" t="n">
        <f aca="false">'COG-M'!P1577</f>
        <v>0</v>
      </c>
    </row>
    <row r="1725" customFormat="false" ht="15" hidden="false" customHeight="false" outlineLevel="0" collapsed="false">
      <c r="A1725" s="0" t="n">
        <v>661611</v>
      </c>
      <c r="B1725" s="126" t="s">
        <v>1062</v>
      </c>
      <c r="C1725" s="0" t="n">
        <v>616</v>
      </c>
      <c r="D1725" s="159" t="n">
        <v>11</v>
      </c>
      <c r="E1725" s="0" t="s">
        <v>941</v>
      </c>
      <c r="F1725" s="160" t="n">
        <f aca="false">'COG-M'!P1578</f>
        <v>0</v>
      </c>
    </row>
    <row r="1726" customFormat="false" ht="15" hidden="false" customHeight="false" outlineLevel="0" collapsed="false">
      <c r="A1726" s="0" t="n">
        <v>661612</v>
      </c>
      <c r="B1726" s="126" t="s">
        <v>1062</v>
      </c>
      <c r="C1726" s="0" t="n">
        <v>616</v>
      </c>
      <c r="D1726" s="159" t="n">
        <v>12</v>
      </c>
      <c r="F1726" s="160" t="n">
        <f aca="false">'COG-M'!P1579</f>
        <v>0</v>
      </c>
    </row>
    <row r="1727" customFormat="false" ht="15" hidden="false" customHeight="false" outlineLevel="0" collapsed="false">
      <c r="A1727" s="0" t="n">
        <v>661614</v>
      </c>
      <c r="B1727" s="126" t="s">
        <v>1062</v>
      </c>
      <c r="C1727" s="0" t="n">
        <v>616</v>
      </c>
      <c r="D1727" s="159" t="n">
        <v>14</v>
      </c>
      <c r="F1727" s="160" t="n">
        <f aca="false">'COG-M'!P1580</f>
        <v>0</v>
      </c>
    </row>
    <row r="1728" customFormat="false" ht="15" hidden="false" customHeight="false" outlineLevel="0" collapsed="false">
      <c r="A1728" s="0" t="n">
        <v>661615</v>
      </c>
      <c r="B1728" s="126" t="s">
        <v>1062</v>
      </c>
      <c r="C1728" s="0" t="n">
        <v>616</v>
      </c>
      <c r="D1728" s="159" t="n">
        <v>15</v>
      </c>
      <c r="F1728" s="160" t="n">
        <f aca="false">'COG-M'!P1581</f>
        <v>0</v>
      </c>
    </row>
    <row r="1729" customFormat="false" ht="15" hidden="false" customHeight="false" outlineLevel="0" collapsed="false">
      <c r="A1729" s="0" t="n">
        <v>661616</v>
      </c>
      <c r="B1729" s="126" t="s">
        <v>1062</v>
      </c>
      <c r="C1729" s="0" t="n">
        <v>616</v>
      </c>
      <c r="D1729" s="159" t="n">
        <v>16</v>
      </c>
      <c r="F1729" s="160" t="n">
        <f aca="false">'COG-M'!P1582</f>
        <v>0</v>
      </c>
    </row>
    <row r="1730" customFormat="false" ht="15" hidden="false" customHeight="false" outlineLevel="0" collapsed="false">
      <c r="A1730" s="0" t="n">
        <v>661617</v>
      </c>
      <c r="B1730" s="126" t="s">
        <v>1062</v>
      </c>
      <c r="C1730" s="0" t="n">
        <v>616</v>
      </c>
      <c r="D1730" s="159" t="n">
        <v>17</v>
      </c>
      <c r="F1730" s="160" t="n">
        <f aca="false">'COG-M'!P1583</f>
        <v>0</v>
      </c>
    </row>
    <row r="1731" customFormat="false" ht="15" hidden="false" customHeight="false" outlineLevel="0" collapsed="false">
      <c r="A1731" s="0" t="n">
        <v>661625</v>
      </c>
      <c r="B1731" s="126" t="s">
        <v>1062</v>
      </c>
      <c r="C1731" s="0" t="n">
        <v>616</v>
      </c>
      <c r="D1731" s="159" t="n">
        <v>25</v>
      </c>
      <c r="F1731" s="160" t="n">
        <f aca="false">'COG-M'!P1584</f>
        <v>0</v>
      </c>
    </row>
    <row r="1732" customFormat="false" ht="15" hidden="false" customHeight="false" outlineLevel="0" collapsed="false">
      <c r="A1732" s="0" t="n">
        <v>661626</v>
      </c>
      <c r="B1732" s="126" t="s">
        <v>1062</v>
      </c>
      <c r="C1732" s="0" t="n">
        <v>616</v>
      </c>
      <c r="D1732" s="159" t="n">
        <v>26</v>
      </c>
      <c r="F1732" s="160" t="n">
        <f aca="false">'COG-M'!P1585</f>
        <v>0</v>
      </c>
    </row>
    <row r="1733" customFormat="false" ht="15" hidden="false" customHeight="false" outlineLevel="0" collapsed="false">
      <c r="A1733" s="0" t="n">
        <v>661627</v>
      </c>
      <c r="B1733" s="126" t="s">
        <v>1062</v>
      </c>
      <c r="C1733" s="0" t="n">
        <v>616</v>
      </c>
      <c r="D1733" s="159" t="n">
        <v>27</v>
      </c>
      <c r="F1733" s="160" t="n">
        <f aca="false">'COG-M'!P1586</f>
        <v>0</v>
      </c>
    </row>
    <row r="1734" customFormat="false" ht="15" hidden="false" customHeight="false" outlineLevel="0" collapsed="false">
      <c r="A1734" s="0" t="n">
        <v>661711</v>
      </c>
      <c r="B1734" s="126" t="s">
        <v>1062</v>
      </c>
      <c r="C1734" s="0" t="n">
        <v>617</v>
      </c>
      <c r="D1734" s="159" t="n">
        <v>11</v>
      </c>
      <c r="E1734" s="0" t="s">
        <v>942</v>
      </c>
      <c r="F1734" s="160" t="n">
        <f aca="false">'COG-M'!P1587</f>
        <v>0</v>
      </c>
    </row>
    <row r="1735" customFormat="false" ht="15" hidden="false" customHeight="false" outlineLevel="0" collapsed="false">
      <c r="A1735" s="0" t="n">
        <v>661712</v>
      </c>
      <c r="B1735" s="126" t="s">
        <v>1062</v>
      </c>
      <c r="C1735" s="0" t="n">
        <v>617</v>
      </c>
      <c r="D1735" s="159" t="n">
        <v>12</v>
      </c>
      <c r="F1735" s="160" t="n">
        <f aca="false">'COG-M'!P1588</f>
        <v>0</v>
      </c>
    </row>
    <row r="1736" customFormat="false" ht="15" hidden="false" customHeight="false" outlineLevel="0" collapsed="false">
      <c r="A1736" s="0" t="n">
        <v>661714</v>
      </c>
      <c r="B1736" s="126" t="s">
        <v>1062</v>
      </c>
      <c r="C1736" s="0" t="n">
        <v>617</v>
      </c>
      <c r="D1736" s="159" t="n">
        <v>14</v>
      </c>
      <c r="F1736" s="160" t="n">
        <f aca="false">'COG-M'!P1589</f>
        <v>0</v>
      </c>
    </row>
    <row r="1737" customFormat="false" ht="15" hidden="false" customHeight="false" outlineLevel="0" collapsed="false">
      <c r="A1737" s="0" t="n">
        <v>661715</v>
      </c>
      <c r="B1737" s="126" t="s">
        <v>1062</v>
      </c>
      <c r="C1737" s="0" t="n">
        <v>617</v>
      </c>
      <c r="D1737" s="159" t="n">
        <v>15</v>
      </c>
      <c r="F1737" s="160" t="n">
        <f aca="false">'COG-M'!P1590</f>
        <v>0</v>
      </c>
    </row>
    <row r="1738" customFormat="false" ht="15" hidden="false" customHeight="false" outlineLevel="0" collapsed="false">
      <c r="A1738" s="0" t="n">
        <v>661716</v>
      </c>
      <c r="B1738" s="126" t="s">
        <v>1062</v>
      </c>
      <c r="C1738" s="0" t="n">
        <v>617</v>
      </c>
      <c r="D1738" s="159" t="n">
        <v>16</v>
      </c>
      <c r="F1738" s="160" t="n">
        <f aca="false">'COG-M'!P1591</f>
        <v>0</v>
      </c>
    </row>
    <row r="1739" customFormat="false" ht="15" hidden="false" customHeight="false" outlineLevel="0" collapsed="false">
      <c r="A1739" s="0" t="n">
        <v>661717</v>
      </c>
      <c r="B1739" s="126" t="s">
        <v>1062</v>
      </c>
      <c r="C1739" s="0" t="n">
        <v>617</v>
      </c>
      <c r="D1739" s="159" t="n">
        <v>17</v>
      </c>
      <c r="F1739" s="160" t="n">
        <f aca="false">'COG-M'!P1592</f>
        <v>0</v>
      </c>
    </row>
    <row r="1740" customFormat="false" ht="15" hidden="false" customHeight="false" outlineLevel="0" collapsed="false">
      <c r="A1740" s="0" t="n">
        <v>661725</v>
      </c>
      <c r="B1740" s="126" t="s">
        <v>1062</v>
      </c>
      <c r="C1740" s="0" t="n">
        <v>617</v>
      </c>
      <c r="D1740" s="159" t="n">
        <v>25</v>
      </c>
      <c r="F1740" s="160" t="n">
        <f aca="false">'COG-M'!P1593</f>
        <v>0</v>
      </c>
    </row>
    <row r="1741" customFormat="false" ht="15" hidden="false" customHeight="false" outlineLevel="0" collapsed="false">
      <c r="A1741" s="0" t="n">
        <v>661726</v>
      </c>
      <c r="B1741" s="126" t="s">
        <v>1062</v>
      </c>
      <c r="C1741" s="0" t="n">
        <v>617</v>
      </c>
      <c r="D1741" s="159" t="n">
        <v>26</v>
      </c>
      <c r="F1741" s="160" t="n">
        <f aca="false">'COG-M'!P1594</f>
        <v>0</v>
      </c>
    </row>
    <row r="1742" customFormat="false" ht="15" hidden="false" customHeight="false" outlineLevel="0" collapsed="false">
      <c r="A1742" s="0" t="n">
        <v>661727</v>
      </c>
      <c r="B1742" s="126" t="s">
        <v>1062</v>
      </c>
      <c r="C1742" s="0" t="n">
        <v>617</v>
      </c>
      <c r="D1742" s="159" t="n">
        <v>27</v>
      </c>
      <c r="F1742" s="160" t="n">
        <f aca="false">'COG-M'!P1595</f>
        <v>0</v>
      </c>
    </row>
    <row r="1743" customFormat="false" ht="15" hidden="false" customHeight="false" outlineLevel="0" collapsed="false">
      <c r="A1743" s="0" t="n">
        <v>661911</v>
      </c>
      <c r="B1743" s="126" t="s">
        <v>1062</v>
      </c>
      <c r="C1743" s="0" t="n">
        <v>619</v>
      </c>
      <c r="D1743" s="159" t="n">
        <v>11</v>
      </c>
      <c r="E1743" s="0" t="s">
        <v>943</v>
      </c>
      <c r="F1743" s="160" t="n">
        <f aca="false">'COG-M'!P1596</f>
        <v>0</v>
      </c>
    </row>
    <row r="1744" customFormat="false" ht="15" hidden="false" customHeight="false" outlineLevel="0" collapsed="false">
      <c r="A1744" s="0" t="n">
        <v>661912</v>
      </c>
      <c r="B1744" s="126" t="s">
        <v>1062</v>
      </c>
      <c r="C1744" s="0" t="n">
        <v>619</v>
      </c>
      <c r="D1744" s="159" t="n">
        <v>12</v>
      </c>
      <c r="F1744" s="160" t="n">
        <f aca="false">'COG-M'!P1597</f>
        <v>0</v>
      </c>
    </row>
    <row r="1745" customFormat="false" ht="15" hidden="false" customHeight="false" outlineLevel="0" collapsed="false">
      <c r="A1745" s="0" t="n">
        <v>661914</v>
      </c>
      <c r="B1745" s="126" t="s">
        <v>1062</v>
      </c>
      <c r="C1745" s="0" t="n">
        <v>619</v>
      </c>
      <c r="D1745" s="159" t="n">
        <v>14</v>
      </c>
      <c r="F1745" s="160" t="n">
        <f aca="false">'COG-M'!P1598</f>
        <v>0</v>
      </c>
    </row>
    <row r="1746" customFormat="false" ht="15" hidden="false" customHeight="false" outlineLevel="0" collapsed="false">
      <c r="A1746" s="0" t="n">
        <v>661915</v>
      </c>
      <c r="B1746" s="126" t="s">
        <v>1062</v>
      </c>
      <c r="C1746" s="0" t="n">
        <v>619</v>
      </c>
      <c r="D1746" s="159" t="n">
        <v>15</v>
      </c>
      <c r="F1746" s="160" t="n">
        <f aca="false">'COG-M'!P1599</f>
        <v>0</v>
      </c>
    </row>
    <row r="1747" customFormat="false" ht="15" hidden="false" customHeight="false" outlineLevel="0" collapsed="false">
      <c r="A1747" s="0" t="n">
        <v>661916</v>
      </c>
      <c r="B1747" s="126" t="s">
        <v>1062</v>
      </c>
      <c r="C1747" s="0" t="n">
        <v>619</v>
      </c>
      <c r="D1747" s="159" t="n">
        <v>16</v>
      </c>
      <c r="F1747" s="160" t="n">
        <f aca="false">'COG-M'!P1600</f>
        <v>0</v>
      </c>
    </row>
    <row r="1748" customFormat="false" ht="15" hidden="false" customHeight="false" outlineLevel="0" collapsed="false">
      <c r="A1748" s="0" t="n">
        <v>661917</v>
      </c>
      <c r="B1748" s="126" t="s">
        <v>1062</v>
      </c>
      <c r="C1748" s="0" t="n">
        <v>619</v>
      </c>
      <c r="D1748" s="159" t="n">
        <v>17</v>
      </c>
      <c r="F1748" s="160" t="n">
        <f aca="false">'COG-M'!P1601</f>
        <v>0</v>
      </c>
    </row>
    <row r="1749" customFormat="false" ht="15" hidden="false" customHeight="false" outlineLevel="0" collapsed="false">
      <c r="A1749" s="0" t="n">
        <v>661925</v>
      </c>
      <c r="B1749" s="126" t="s">
        <v>1062</v>
      </c>
      <c r="C1749" s="0" t="n">
        <v>619</v>
      </c>
      <c r="D1749" s="159" t="n">
        <v>25</v>
      </c>
      <c r="F1749" s="160" t="n">
        <f aca="false">'COG-M'!P1602</f>
        <v>0</v>
      </c>
    </row>
    <row r="1750" customFormat="false" ht="15" hidden="false" customHeight="false" outlineLevel="0" collapsed="false">
      <c r="A1750" s="0" t="n">
        <v>661926</v>
      </c>
      <c r="B1750" s="126" t="s">
        <v>1062</v>
      </c>
      <c r="C1750" s="0" t="n">
        <v>619</v>
      </c>
      <c r="D1750" s="159" t="n">
        <v>26</v>
      </c>
      <c r="F1750" s="160" t="n">
        <f aca="false">'COG-M'!P1603</f>
        <v>0</v>
      </c>
    </row>
    <row r="1751" customFormat="false" ht="15" hidden="false" customHeight="false" outlineLevel="0" collapsed="false">
      <c r="A1751" s="0" t="n">
        <v>661927</v>
      </c>
      <c r="B1751" s="126" t="s">
        <v>1062</v>
      </c>
      <c r="C1751" s="0" t="n">
        <v>619</v>
      </c>
      <c r="D1751" s="159" t="n">
        <v>27</v>
      </c>
      <c r="F1751" s="160" t="n">
        <f aca="false">'COG-M'!P1604</f>
        <v>0</v>
      </c>
    </row>
    <row r="1752" customFormat="false" ht="15" hidden="false" customHeight="false" outlineLevel="0" collapsed="false">
      <c r="A1752" s="0" t="n">
        <v>620000</v>
      </c>
      <c r="B1752" s="126" t="s">
        <v>1062</v>
      </c>
      <c r="C1752" s="0" t="n">
        <v>6200</v>
      </c>
      <c r="D1752" s="159" t="n">
        <v>0</v>
      </c>
      <c r="E1752" s="0" t="s">
        <v>944</v>
      </c>
      <c r="F1752" s="160" t="n">
        <f aca="false">'COG-M'!P1605</f>
        <v>0</v>
      </c>
    </row>
    <row r="1753" customFormat="false" ht="15" hidden="false" customHeight="false" outlineLevel="0" collapsed="false">
      <c r="A1753" s="0" t="n">
        <v>662111</v>
      </c>
      <c r="B1753" s="126" t="s">
        <v>1062</v>
      </c>
      <c r="C1753" s="0" t="n">
        <v>621</v>
      </c>
      <c r="D1753" s="159" t="n">
        <v>11</v>
      </c>
      <c r="E1753" s="0" t="s">
        <v>936</v>
      </c>
      <c r="F1753" s="160" t="n">
        <f aca="false">'COG-M'!P1606</f>
        <v>0</v>
      </c>
    </row>
    <row r="1754" customFormat="false" ht="15" hidden="false" customHeight="false" outlineLevel="0" collapsed="false">
      <c r="A1754" s="0" t="n">
        <v>662112</v>
      </c>
      <c r="B1754" s="126" t="s">
        <v>1062</v>
      </c>
      <c r="C1754" s="0" t="n">
        <v>621</v>
      </c>
      <c r="D1754" s="159" t="n">
        <v>12</v>
      </c>
      <c r="F1754" s="160" t="n">
        <f aca="false">'COG-M'!P1607</f>
        <v>0</v>
      </c>
    </row>
    <row r="1755" customFormat="false" ht="15" hidden="false" customHeight="false" outlineLevel="0" collapsed="false">
      <c r="A1755" s="0" t="n">
        <v>662114</v>
      </c>
      <c r="B1755" s="126" t="s">
        <v>1062</v>
      </c>
      <c r="C1755" s="0" t="n">
        <v>621</v>
      </c>
      <c r="D1755" s="159" t="n">
        <v>14</v>
      </c>
      <c r="F1755" s="160" t="n">
        <f aca="false">'COG-M'!P1608</f>
        <v>0</v>
      </c>
    </row>
    <row r="1756" customFormat="false" ht="15" hidden="false" customHeight="false" outlineLevel="0" collapsed="false">
      <c r="A1756" s="0" t="n">
        <v>662115</v>
      </c>
      <c r="B1756" s="126" t="s">
        <v>1062</v>
      </c>
      <c r="C1756" s="0" t="n">
        <v>621</v>
      </c>
      <c r="D1756" s="159" t="n">
        <v>15</v>
      </c>
      <c r="F1756" s="160" t="n">
        <f aca="false">'COG-M'!P1609</f>
        <v>0</v>
      </c>
    </row>
    <row r="1757" customFormat="false" ht="15" hidden="false" customHeight="false" outlineLevel="0" collapsed="false">
      <c r="A1757" s="0" t="n">
        <v>662116</v>
      </c>
      <c r="B1757" s="126" t="s">
        <v>1062</v>
      </c>
      <c r="C1757" s="0" t="n">
        <v>621</v>
      </c>
      <c r="D1757" s="159" t="n">
        <v>16</v>
      </c>
      <c r="F1757" s="160" t="n">
        <f aca="false">'COG-M'!P1610</f>
        <v>0</v>
      </c>
    </row>
    <row r="1758" customFormat="false" ht="15" hidden="false" customHeight="false" outlineLevel="0" collapsed="false">
      <c r="A1758" s="0" t="n">
        <v>662117</v>
      </c>
      <c r="B1758" s="126" t="s">
        <v>1062</v>
      </c>
      <c r="C1758" s="0" t="n">
        <v>621</v>
      </c>
      <c r="D1758" s="159" t="n">
        <v>17</v>
      </c>
      <c r="F1758" s="160" t="n">
        <f aca="false">'COG-M'!P1611</f>
        <v>0</v>
      </c>
    </row>
    <row r="1759" customFormat="false" ht="15" hidden="false" customHeight="false" outlineLevel="0" collapsed="false">
      <c r="A1759" s="0" t="n">
        <v>662125</v>
      </c>
      <c r="B1759" s="126" t="s">
        <v>1062</v>
      </c>
      <c r="C1759" s="0" t="n">
        <v>621</v>
      </c>
      <c r="D1759" s="159" t="n">
        <v>25</v>
      </c>
      <c r="F1759" s="160" t="n">
        <f aca="false">'COG-M'!P1612</f>
        <v>0</v>
      </c>
    </row>
    <row r="1760" customFormat="false" ht="15" hidden="false" customHeight="false" outlineLevel="0" collapsed="false">
      <c r="A1760" s="0" t="n">
        <v>662126</v>
      </c>
      <c r="B1760" s="126" t="s">
        <v>1062</v>
      </c>
      <c r="C1760" s="0" t="n">
        <v>621</v>
      </c>
      <c r="D1760" s="159" t="n">
        <v>26</v>
      </c>
      <c r="F1760" s="160" t="n">
        <f aca="false">'COG-M'!P1613</f>
        <v>0</v>
      </c>
    </row>
    <row r="1761" customFormat="false" ht="15" hidden="false" customHeight="false" outlineLevel="0" collapsed="false">
      <c r="A1761" s="0" t="n">
        <v>662127</v>
      </c>
      <c r="B1761" s="126" t="s">
        <v>1062</v>
      </c>
      <c r="C1761" s="0" t="n">
        <v>621</v>
      </c>
      <c r="D1761" s="159" t="n">
        <v>27</v>
      </c>
      <c r="F1761" s="160" t="n">
        <f aca="false">'COG-M'!P1614</f>
        <v>0</v>
      </c>
    </row>
    <row r="1762" customFormat="false" ht="15" hidden="false" customHeight="false" outlineLevel="0" collapsed="false">
      <c r="A1762" s="0" t="n">
        <v>662211</v>
      </c>
      <c r="B1762" s="126" t="s">
        <v>1062</v>
      </c>
      <c r="C1762" s="0" t="n">
        <v>622</v>
      </c>
      <c r="D1762" s="159" t="n">
        <v>11</v>
      </c>
      <c r="E1762" s="0" t="s">
        <v>945</v>
      </c>
      <c r="F1762" s="160" t="n">
        <f aca="false">'COG-M'!P1615</f>
        <v>0</v>
      </c>
    </row>
    <row r="1763" customFormat="false" ht="15" hidden="false" customHeight="false" outlineLevel="0" collapsed="false">
      <c r="A1763" s="0" t="n">
        <v>662212</v>
      </c>
      <c r="B1763" s="126" t="s">
        <v>1062</v>
      </c>
      <c r="C1763" s="0" t="n">
        <v>622</v>
      </c>
      <c r="D1763" s="159" t="n">
        <v>12</v>
      </c>
      <c r="F1763" s="160" t="n">
        <f aca="false">'COG-M'!P1616</f>
        <v>0</v>
      </c>
    </row>
    <row r="1764" customFormat="false" ht="15" hidden="false" customHeight="false" outlineLevel="0" collapsed="false">
      <c r="A1764" s="0" t="n">
        <v>662214</v>
      </c>
      <c r="B1764" s="126" t="s">
        <v>1062</v>
      </c>
      <c r="C1764" s="0" t="n">
        <v>622</v>
      </c>
      <c r="D1764" s="159" t="n">
        <v>14</v>
      </c>
      <c r="F1764" s="160" t="n">
        <f aca="false">'COG-M'!P1617</f>
        <v>0</v>
      </c>
    </row>
    <row r="1765" customFormat="false" ht="15" hidden="false" customHeight="false" outlineLevel="0" collapsed="false">
      <c r="A1765" s="0" t="n">
        <v>662215</v>
      </c>
      <c r="B1765" s="126" t="s">
        <v>1062</v>
      </c>
      <c r="C1765" s="0" t="n">
        <v>622</v>
      </c>
      <c r="D1765" s="159" t="n">
        <v>15</v>
      </c>
      <c r="F1765" s="160" t="n">
        <f aca="false">'COG-M'!P1618</f>
        <v>0</v>
      </c>
    </row>
    <row r="1766" customFormat="false" ht="15" hidden="false" customHeight="false" outlineLevel="0" collapsed="false">
      <c r="A1766" s="0" t="n">
        <v>662216</v>
      </c>
      <c r="B1766" s="126" t="s">
        <v>1062</v>
      </c>
      <c r="C1766" s="0" t="n">
        <v>622</v>
      </c>
      <c r="D1766" s="159" t="n">
        <v>16</v>
      </c>
      <c r="F1766" s="160" t="n">
        <f aca="false">'COG-M'!P1619</f>
        <v>0</v>
      </c>
    </row>
    <row r="1767" customFormat="false" ht="15" hidden="false" customHeight="false" outlineLevel="0" collapsed="false">
      <c r="A1767" s="0" t="n">
        <v>662217</v>
      </c>
      <c r="B1767" s="126" t="s">
        <v>1062</v>
      </c>
      <c r="C1767" s="0" t="n">
        <v>622</v>
      </c>
      <c r="D1767" s="159" t="n">
        <v>17</v>
      </c>
      <c r="F1767" s="160" t="n">
        <f aca="false">'COG-M'!P1620</f>
        <v>0</v>
      </c>
    </row>
    <row r="1768" customFormat="false" ht="15" hidden="false" customHeight="false" outlineLevel="0" collapsed="false">
      <c r="A1768" s="0" t="n">
        <v>662225</v>
      </c>
      <c r="B1768" s="126" t="s">
        <v>1062</v>
      </c>
      <c r="C1768" s="0" t="n">
        <v>622</v>
      </c>
      <c r="D1768" s="159" t="n">
        <v>25</v>
      </c>
      <c r="F1768" s="160" t="n">
        <f aca="false">'COG-M'!P1621</f>
        <v>0</v>
      </c>
    </row>
    <row r="1769" customFormat="false" ht="15" hidden="false" customHeight="false" outlineLevel="0" collapsed="false">
      <c r="A1769" s="0" t="n">
        <v>662226</v>
      </c>
      <c r="B1769" s="126" t="s">
        <v>1062</v>
      </c>
      <c r="C1769" s="0" t="n">
        <v>622</v>
      </c>
      <c r="D1769" s="159" t="n">
        <v>26</v>
      </c>
      <c r="F1769" s="160" t="n">
        <f aca="false">'COG-M'!P1622</f>
        <v>0</v>
      </c>
    </row>
    <row r="1770" customFormat="false" ht="15" hidden="false" customHeight="false" outlineLevel="0" collapsed="false">
      <c r="A1770" s="0" t="n">
        <v>662227</v>
      </c>
      <c r="B1770" s="126" t="s">
        <v>1062</v>
      </c>
      <c r="C1770" s="0" t="n">
        <v>622</v>
      </c>
      <c r="D1770" s="159" t="n">
        <v>27</v>
      </c>
      <c r="F1770" s="160" t="n">
        <f aca="false">'COG-M'!P1623</f>
        <v>0</v>
      </c>
    </row>
    <row r="1771" customFormat="false" ht="15" hidden="false" customHeight="false" outlineLevel="0" collapsed="false">
      <c r="A1771" s="0" t="n">
        <v>662311</v>
      </c>
      <c r="B1771" s="126" t="s">
        <v>1062</v>
      </c>
      <c r="C1771" s="0" t="n">
        <v>623</v>
      </c>
      <c r="D1771" s="159" t="n">
        <v>11</v>
      </c>
      <c r="E1771" s="0" t="s">
        <v>946</v>
      </c>
      <c r="F1771" s="160" t="n">
        <f aca="false">'COG-M'!P1624</f>
        <v>0</v>
      </c>
    </row>
    <row r="1772" customFormat="false" ht="15" hidden="false" customHeight="false" outlineLevel="0" collapsed="false">
      <c r="A1772" s="0" t="n">
        <v>662312</v>
      </c>
      <c r="B1772" s="126" t="s">
        <v>1062</v>
      </c>
      <c r="C1772" s="0" t="n">
        <v>623</v>
      </c>
      <c r="D1772" s="159" t="n">
        <v>12</v>
      </c>
      <c r="F1772" s="160" t="n">
        <f aca="false">'COG-M'!P1625</f>
        <v>0</v>
      </c>
    </row>
    <row r="1773" customFormat="false" ht="15" hidden="false" customHeight="false" outlineLevel="0" collapsed="false">
      <c r="A1773" s="0" t="n">
        <v>662314</v>
      </c>
      <c r="B1773" s="126" t="s">
        <v>1062</v>
      </c>
      <c r="C1773" s="0" t="n">
        <v>623</v>
      </c>
      <c r="D1773" s="159" t="n">
        <v>14</v>
      </c>
      <c r="F1773" s="160" t="n">
        <f aca="false">'COG-M'!P1626</f>
        <v>0</v>
      </c>
    </row>
    <row r="1774" customFormat="false" ht="15" hidden="false" customHeight="false" outlineLevel="0" collapsed="false">
      <c r="A1774" s="0" t="n">
        <v>662315</v>
      </c>
      <c r="B1774" s="126" t="s">
        <v>1062</v>
      </c>
      <c r="C1774" s="0" t="n">
        <v>623</v>
      </c>
      <c r="D1774" s="159" t="n">
        <v>15</v>
      </c>
      <c r="F1774" s="160" t="n">
        <f aca="false">'COG-M'!P1627</f>
        <v>0</v>
      </c>
    </row>
    <row r="1775" customFormat="false" ht="15" hidden="false" customHeight="false" outlineLevel="0" collapsed="false">
      <c r="A1775" s="0" t="n">
        <v>662316</v>
      </c>
      <c r="B1775" s="126" t="s">
        <v>1062</v>
      </c>
      <c r="C1775" s="0" t="n">
        <v>623</v>
      </c>
      <c r="D1775" s="159" t="n">
        <v>16</v>
      </c>
      <c r="F1775" s="160" t="n">
        <f aca="false">'COG-M'!P1628</f>
        <v>0</v>
      </c>
    </row>
    <row r="1776" customFormat="false" ht="15" hidden="false" customHeight="false" outlineLevel="0" collapsed="false">
      <c r="A1776" s="0" t="n">
        <v>662317</v>
      </c>
      <c r="B1776" s="126" t="s">
        <v>1062</v>
      </c>
      <c r="C1776" s="0" t="n">
        <v>623</v>
      </c>
      <c r="D1776" s="159" t="n">
        <v>17</v>
      </c>
      <c r="F1776" s="160" t="n">
        <f aca="false">'COG-M'!P1629</f>
        <v>0</v>
      </c>
    </row>
    <row r="1777" customFormat="false" ht="15" hidden="false" customHeight="false" outlineLevel="0" collapsed="false">
      <c r="A1777" s="0" t="n">
        <v>662325</v>
      </c>
      <c r="B1777" s="126" t="s">
        <v>1062</v>
      </c>
      <c r="C1777" s="0" t="n">
        <v>623</v>
      </c>
      <c r="D1777" s="159" t="n">
        <v>25</v>
      </c>
      <c r="F1777" s="160" t="n">
        <f aca="false">'COG-M'!P1630</f>
        <v>0</v>
      </c>
    </row>
    <row r="1778" customFormat="false" ht="15" hidden="false" customHeight="false" outlineLevel="0" collapsed="false">
      <c r="A1778" s="0" t="n">
        <v>662326</v>
      </c>
      <c r="B1778" s="126" t="s">
        <v>1062</v>
      </c>
      <c r="C1778" s="0" t="n">
        <v>623</v>
      </c>
      <c r="D1778" s="159" t="n">
        <v>26</v>
      </c>
      <c r="F1778" s="160" t="n">
        <f aca="false">'COG-M'!P1631</f>
        <v>0</v>
      </c>
    </row>
    <row r="1779" customFormat="false" ht="15" hidden="false" customHeight="false" outlineLevel="0" collapsed="false">
      <c r="A1779" s="0" t="n">
        <v>662327</v>
      </c>
      <c r="B1779" s="126" t="s">
        <v>1062</v>
      </c>
      <c r="C1779" s="0" t="n">
        <v>623</v>
      </c>
      <c r="D1779" s="159" t="n">
        <v>27</v>
      </c>
      <c r="F1779" s="160" t="n">
        <f aca="false">'COG-M'!P1632</f>
        <v>0</v>
      </c>
    </row>
    <row r="1780" customFormat="false" ht="15" hidden="false" customHeight="false" outlineLevel="0" collapsed="false">
      <c r="A1780" s="0" t="n">
        <v>662411</v>
      </c>
      <c r="B1780" s="126" t="s">
        <v>1062</v>
      </c>
      <c r="C1780" s="0" t="n">
        <v>624</v>
      </c>
      <c r="D1780" s="159" t="n">
        <v>11</v>
      </c>
      <c r="E1780" s="0" t="s">
        <v>939</v>
      </c>
      <c r="F1780" s="160" t="n">
        <f aca="false">'COG-M'!P1633</f>
        <v>0</v>
      </c>
    </row>
    <row r="1781" customFormat="false" ht="15" hidden="false" customHeight="false" outlineLevel="0" collapsed="false">
      <c r="A1781" s="0" t="n">
        <v>662412</v>
      </c>
      <c r="B1781" s="126" t="s">
        <v>1062</v>
      </c>
      <c r="C1781" s="0" t="n">
        <v>624</v>
      </c>
      <c r="D1781" s="159" t="n">
        <v>12</v>
      </c>
      <c r="F1781" s="160" t="n">
        <f aca="false">'COG-M'!P1634</f>
        <v>0</v>
      </c>
    </row>
    <row r="1782" customFormat="false" ht="15" hidden="false" customHeight="false" outlineLevel="0" collapsed="false">
      <c r="A1782" s="0" t="n">
        <v>662414</v>
      </c>
      <c r="B1782" s="126" t="s">
        <v>1062</v>
      </c>
      <c r="C1782" s="0" t="n">
        <v>624</v>
      </c>
      <c r="D1782" s="159" t="n">
        <v>14</v>
      </c>
      <c r="F1782" s="160" t="n">
        <f aca="false">'COG-M'!P1635</f>
        <v>0</v>
      </c>
    </row>
    <row r="1783" customFormat="false" ht="15" hidden="false" customHeight="false" outlineLevel="0" collapsed="false">
      <c r="A1783" s="0" t="n">
        <v>662415</v>
      </c>
      <c r="B1783" s="126" t="s">
        <v>1062</v>
      </c>
      <c r="C1783" s="0" t="n">
        <v>624</v>
      </c>
      <c r="D1783" s="159" t="n">
        <v>15</v>
      </c>
      <c r="F1783" s="160" t="n">
        <f aca="false">'COG-M'!P1636</f>
        <v>0</v>
      </c>
    </row>
    <row r="1784" customFormat="false" ht="15" hidden="false" customHeight="false" outlineLevel="0" collapsed="false">
      <c r="A1784" s="0" t="n">
        <v>662416</v>
      </c>
      <c r="B1784" s="126" t="s">
        <v>1062</v>
      </c>
      <c r="C1784" s="0" t="n">
        <v>624</v>
      </c>
      <c r="D1784" s="159" t="n">
        <v>16</v>
      </c>
      <c r="F1784" s="160" t="n">
        <f aca="false">'COG-M'!P1637</f>
        <v>0</v>
      </c>
    </row>
    <row r="1785" customFormat="false" ht="15" hidden="false" customHeight="false" outlineLevel="0" collapsed="false">
      <c r="A1785" s="0" t="n">
        <v>662417</v>
      </c>
      <c r="B1785" s="126" t="s">
        <v>1062</v>
      </c>
      <c r="C1785" s="0" t="n">
        <v>624</v>
      </c>
      <c r="D1785" s="159" t="n">
        <v>17</v>
      </c>
      <c r="F1785" s="160" t="n">
        <f aca="false">'COG-M'!P1638</f>
        <v>0</v>
      </c>
    </row>
    <row r="1786" customFormat="false" ht="15" hidden="false" customHeight="false" outlineLevel="0" collapsed="false">
      <c r="A1786" s="0" t="n">
        <v>662425</v>
      </c>
      <c r="B1786" s="126" t="s">
        <v>1062</v>
      </c>
      <c r="C1786" s="0" t="n">
        <v>624</v>
      </c>
      <c r="D1786" s="159" t="n">
        <v>25</v>
      </c>
      <c r="F1786" s="160" t="n">
        <f aca="false">'COG-M'!P1639</f>
        <v>0</v>
      </c>
    </row>
    <row r="1787" customFormat="false" ht="15" hidden="false" customHeight="false" outlineLevel="0" collapsed="false">
      <c r="A1787" s="0" t="n">
        <v>662426</v>
      </c>
      <c r="B1787" s="126" t="s">
        <v>1062</v>
      </c>
      <c r="C1787" s="0" t="n">
        <v>624</v>
      </c>
      <c r="D1787" s="159" t="n">
        <v>26</v>
      </c>
      <c r="F1787" s="160" t="n">
        <f aca="false">'COG-M'!P1640</f>
        <v>0</v>
      </c>
    </row>
    <row r="1788" customFormat="false" ht="15" hidden="false" customHeight="false" outlineLevel="0" collapsed="false">
      <c r="A1788" s="0" t="n">
        <v>662427</v>
      </c>
      <c r="B1788" s="126" t="s">
        <v>1062</v>
      </c>
      <c r="C1788" s="0" t="n">
        <v>624</v>
      </c>
      <c r="D1788" s="159" t="n">
        <v>27</v>
      </c>
      <c r="F1788" s="160" t="n">
        <f aca="false">'COG-M'!P1641</f>
        <v>0</v>
      </c>
    </row>
    <row r="1789" customFormat="false" ht="15" hidden="false" customHeight="false" outlineLevel="0" collapsed="false">
      <c r="A1789" s="0" t="n">
        <v>662511</v>
      </c>
      <c r="B1789" s="126" t="s">
        <v>1062</v>
      </c>
      <c r="C1789" s="0" t="n">
        <v>625</v>
      </c>
      <c r="D1789" s="159" t="n">
        <v>11</v>
      </c>
      <c r="E1789" s="0" t="s">
        <v>940</v>
      </c>
      <c r="F1789" s="160" t="n">
        <f aca="false">'COG-M'!P1642</f>
        <v>0</v>
      </c>
    </row>
    <row r="1790" customFormat="false" ht="15" hidden="false" customHeight="false" outlineLevel="0" collapsed="false">
      <c r="A1790" s="0" t="n">
        <v>662512</v>
      </c>
      <c r="B1790" s="126" t="s">
        <v>1062</v>
      </c>
      <c r="C1790" s="0" t="n">
        <v>625</v>
      </c>
      <c r="D1790" s="159" t="n">
        <v>12</v>
      </c>
      <c r="F1790" s="160" t="n">
        <f aca="false">'COG-M'!P1643</f>
        <v>0</v>
      </c>
    </row>
    <row r="1791" customFormat="false" ht="15" hidden="false" customHeight="false" outlineLevel="0" collapsed="false">
      <c r="A1791" s="0" t="n">
        <v>662514</v>
      </c>
      <c r="B1791" s="126" t="s">
        <v>1062</v>
      </c>
      <c r="C1791" s="0" t="n">
        <v>625</v>
      </c>
      <c r="D1791" s="159" t="n">
        <v>14</v>
      </c>
      <c r="F1791" s="160" t="n">
        <f aca="false">'COG-M'!P1644</f>
        <v>0</v>
      </c>
    </row>
    <row r="1792" customFormat="false" ht="15" hidden="false" customHeight="false" outlineLevel="0" collapsed="false">
      <c r="A1792" s="0" t="n">
        <v>662515</v>
      </c>
      <c r="B1792" s="126" t="s">
        <v>1062</v>
      </c>
      <c r="C1792" s="0" t="n">
        <v>625</v>
      </c>
      <c r="D1792" s="159" t="n">
        <v>15</v>
      </c>
      <c r="F1792" s="160" t="n">
        <f aca="false">'COG-M'!P1645</f>
        <v>0</v>
      </c>
    </row>
    <row r="1793" customFormat="false" ht="15" hidden="false" customHeight="false" outlineLevel="0" collapsed="false">
      <c r="A1793" s="0" t="n">
        <v>662516</v>
      </c>
      <c r="B1793" s="126" t="s">
        <v>1062</v>
      </c>
      <c r="C1793" s="0" t="n">
        <v>625</v>
      </c>
      <c r="D1793" s="159" t="n">
        <v>16</v>
      </c>
      <c r="F1793" s="160" t="n">
        <f aca="false">'COG-M'!P1646</f>
        <v>0</v>
      </c>
    </row>
    <row r="1794" customFormat="false" ht="15" hidden="false" customHeight="false" outlineLevel="0" collapsed="false">
      <c r="A1794" s="0" t="n">
        <v>662517</v>
      </c>
      <c r="B1794" s="126" t="s">
        <v>1062</v>
      </c>
      <c r="C1794" s="0" t="n">
        <v>625</v>
      </c>
      <c r="D1794" s="159" t="n">
        <v>17</v>
      </c>
      <c r="F1794" s="160" t="n">
        <f aca="false">'COG-M'!P1647</f>
        <v>0</v>
      </c>
    </row>
    <row r="1795" customFormat="false" ht="15" hidden="false" customHeight="false" outlineLevel="0" collapsed="false">
      <c r="A1795" s="0" t="n">
        <v>662525</v>
      </c>
      <c r="B1795" s="126" t="s">
        <v>1062</v>
      </c>
      <c r="C1795" s="0" t="n">
        <v>625</v>
      </c>
      <c r="D1795" s="159" t="n">
        <v>25</v>
      </c>
      <c r="F1795" s="160" t="n">
        <f aca="false">'COG-M'!P1648</f>
        <v>0</v>
      </c>
    </row>
    <row r="1796" customFormat="false" ht="15" hidden="false" customHeight="false" outlineLevel="0" collapsed="false">
      <c r="A1796" s="0" t="n">
        <v>662526</v>
      </c>
      <c r="B1796" s="126" t="s">
        <v>1062</v>
      </c>
      <c r="C1796" s="0" t="n">
        <v>625</v>
      </c>
      <c r="D1796" s="159" t="n">
        <v>26</v>
      </c>
      <c r="F1796" s="160" t="n">
        <f aca="false">'COG-M'!P1649</f>
        <v>0</v>
      </c>
    </row>
    <row r="1797" customFormat="false" ht="15" hidden="false" customHeight="false" outlineLevel="0" collapsed="false">
      <c r="A1797" s="0" t="n">
        <v>662527</v>
      </c>
      <c r="B1797" s="126" t="s">
        <v>1062</v>
      </c>
      <c r="C1797" s="0" t="n">
        <v>625</v>
      </c>
      <c r="D1797" s="159" t="n">
        <v>27</v>
      </c>
      <c r="F1797" s="160" t="n">
        <f aca="false">'COG-M'!P1650</f>
        <v>0</v>
      </c>
    </row>
    <row r="1798" customFormat="false" ht="15" hidden="false" customHeight="false" outlineLevel="0" collapsed="false">
      <c r="A1798" s="0" t="n">
        <v>662611</v>
      </c>
      <c r="B1798" s="126" t="s">
        <v>1062</v>
      </c>
      <c r="C1798" s="0" t="n">
        <v>626</v>
      </c>
      <c r="D1798" s="159" t="n">
        <v>11</v>
      </c>
      <c r="E1798" s="0" t="s">
        <v>941</v>
      </c>
      <c r="F1798" s="160" t="n">
        <f aca="false">'COG-M'!P1651</f>
        <v>0</v>
      </c>
    </row>
    <row r="1799" customFormat="false" ht="15" hidden="false" customHeight="false" outlineLevel="0" collapsed="false">
      <c r="A1799" s="0" t="n">
        <v>662612</v>
      </c>
      <c r="B1799" s="126" t="s">
        <v>1062</v>
      </c>
      <c r="C1799" s="0" t="n">
        <v>626</v>
      </c>
      <c r="D1799" s="159" t="n">
        <v>12</v>
      </c>
      <c r="F1799" s="160" t="n">
        <f aca="false">'COG-M'!P1652</f>
        <v>0</v>
      </c>
    </row>
    <row r="1800" customFormat="false" ht="15" hidden="false" customHeight="false" outlineLevel="0" collapsed="false">
      <c r="A1800" s="0" t="n">
        <v>662614</v>
      </c>
      <c r="B1800" s="126" t="s">
        <v>1062</v>
      </c>
      <c r="C1800" s="0" t="n">
        <v>626</v>
      </c>
      <c r="D1800" s="159" t="n">
        <v>14</v>
      </c>
      <c r="F1800" s="160" t="n">
        <f aca="false">'COG-M'!P1653</f>
        <v>0</v>
      </c>
    </row>
    <row r="1801" customFormat="false" ht="15" hidden="false" customHeight="false" outlineLevel="0" collapsed="false">
      <c r="A1801" s="0" t="n">
        <v>662615</v>
      </c>
      <c r="B1801" s="126" t="s">
        <v>1062</v>
      </c>
      <c r="C1801" s="0" t="n">
        <v>626</v>
      </c>
      <c r="D1801" s="159" t="n">
        <v>15</v>
      </c>
      <c r="F1801" s="160" t="n">
        <f aca="false">'COG-M'!P1654</f>
        <v>0</v>
      </c>
    </row>
    <row r="1802" customFormat="false" ht="15" hidden="false" customHeight="false" outlineLevel="0" collapsed="false">
      <c r="A1802" s="0" t="n">
        <v>662616</v>
      </c>
      <c r="B1802" s="126" t="s">
        <v>1062</v>
      </c>
      <c r="C1802" s="0" t="n">
        <v>626</v>
      </c>
      <c r="D1802" s="159" t="n">
        <v>16</v>
      </c>
      <c r="F1802" s="160" t="n">
        <f aca="false">'COG-M'!P1655</f>
        <v>0</v>
      </c>
    </row>
    <row r="1803" customFormat="false" ht="15" hidden="false" customHeight="false" outlineLevel="0" collapsed="false">
      <c r="A1803" s="0" t="n">
        <v>662617</v>
      </c>
      <c r="B1803" s="126" t="s">
        <v>1062</v>
      </c>
      <c r="C1803" s="0" t="n">
        <v>626</v>
      </c>
      <c r="D1803" s="159" t="n">
        <v>17</v>
      </c>
      <c r="F1803" s="160" t="n">
        <f aca="false">'COG-M'!P1656</f>
        <v>0</v>
      </c>
    </row>
    <row r="1804" customFormat="false" ht="15" hidden="false" customHeight="false" outlineLevel="0" collapsed="false">
      <c r="A1804" s="0" t="n">
        <v>662625</v>
      </c>
      <c r="B1804" s="126" t="s">
        <v>1062</v>
      </c>
      <c r="C1804" s="0" t="n">
        <v>626</v>
      </c>
      <c r="D1804" s="159" t="n">
        <v>25</v>
      </c>
      <c r="F1804" s="160" t="n">
        <f aca="false">'COG-M'!P1657</f>
        <v>0</v>
      </c>
    </row>
    <row r="1805" customFormat="false" ht="15" hidden="false" customHeight="false" outlineLevel="0" collapsed="false">
      <c r="A1805" s="0" t="n">
        <v>662626</v>
      </c>
      <c r="B1805" s="126" t="s">
        <v>1062</v>
      </c>
      <c r="C1805" s="0" t="n">
        <v>626</v>
      </c>
      <c r="D1805" s="159" t="n">
        <v>26</v>
      </c>
      <c r="F1805" s="160" t="n">
        <f aca="false">'COG-M'!P1658</f>
        <v>0</v>
      </c>
    </row>
    <row r="1806" customFormat="false" ht="15" hidden="false" customHeight="false" outlineLevel="0" collapsed="false">
      <c r="A1806" s="0" t="n">
        <v>662627</v>
      </c>
      <c r="B1806" s="126" t="s">
        <v>1062</v>
      </c>
      <c r="C1806" s="0" t="n">
        <v>626</v>
      </c>
      <c r="D1806" s="159" t="n">
        <v>27</v>
      </c>
      <c r="F1806" s="160" t="n">
        <f aca="false">'COG-M'!P1659</f>
        <v>0</v>
      </c>
    </row>
    <row r="1807" customFormat="false" ht="15" hidden="false" customHeight="false" outlineLevel="0" collapsed="false">
      <c r="A1807" s="0" t="n">
        <v>662711</v>
      </c>
      <c r="B1807" s="126" t="s">
        <v>1062</v>
      </c>
      <c r="C1807" s="0" t="n">
        <v>627</v>
      </c>
      <c r="D1807" s="159" t="n">
        <v>11</v>
      </c>
      <c r="E1807" s="0" t="s">
        <v>942</v>
      </c>
      <c r="F1807" s="160" t="n">
        <f aca="false">'COG-M'!P1660</f>
        <v>0</v>
      </c>
    </row>
    <row r="1808" customFormat="false" ht="15" hidden="false" customHeight="false" outlineLevel="0" collapsed="false">
      <c r="A1808" s="0" t="n">
        <v>662712</v>
      </c>
      <c r="B1808" s="126" t="s">
        <v>1062</v>
      </c>
      <c r="C1808" s="0" t="n">
        <v>627</v>
      </c>
      <c r="D1808" s="159" t="n">
        <v>12</v>
      </c>
      <c r="F1808" s="160" t="n">
        <f aca="false">'COG-M'!P1661</f>
        <v>0</v>
      </c>
    </row>
    <row r="1809" customFormat="false" ht="15" hidden="false" customHeight="false" outlineLevel="0" collapsed="false">
      <c r="A1809" s="0" t="n">
        <v>662714</v>
      </c>
      <c r="B1809" s="126" t="s">
        <v>1062</v>
      </c>
      <c r="C1809" s="0" t="n">
        <v>627</v>
      </c>
      <c r="D1809" s="159" t="n">
        <v>14</v>
      </c>
      <c r="F1809" s="160" t="n">
        <f aca="false">'COG-M'!P1662</f>
        <v>0</v>
      </c>
    </row>
    <row r="1810" customFormat="false" ht="15" hidden="false" customHeight="false" outlineLevel="0" collapsed="false">
      <c r="A1810" s="0" t="n">
        <v>662715</v>
      </c>
      <c r="B1810" s="126" t="s">
        <v>1062</v>
      </c>
      <c r="C1810" s="0" t="n">
        <v>627</v>
      </c>
      <c r="D1810" s="159" t="n">
        <v>15</v>
      </c>
      <c r="F1810" s="160" t="n">
        <f aca="false">'COG-M'!P1663</f>
        <v>0</v>
      </c>
    </row>
    <row r="1811" customFormat="false" ht="15" hidden="false" customHeight="false" outlineLevel="0" collapsed="false">
      <c r="A1811" s="0" t="n">
        <v>662716</v>
      </c>
      <c r="B1811" s="126" t="s">
        <v>1062</v>
      </c>
      <c r="C1811" s="0" t="n">
        <v>627</v>
      </c>
      <c r="D1811" s="159" t="n">
        <v>16</v>
      </c>
      <c r="F1811" s="160" t="n">
        <f aca="false">'COG-M'!P1664</f>
        <v>0</v>
      </c>
    </row>
    <row r="1812" customFormat="false" ht="15" hidden="false" customHeight="false" outlineLevel="0" collapsed="false">
      <c r="A1812" s="0" t="n">
        <v>662717</v>
      </c>
      <c r="B1812" s="126" t="s">
        <v>1062</v>
      </c>
      <c r="C1812" s="0" t="n">
        <v>627</v>
      </c>
      <c r="D1812" s="159" t="n">
        <v>17</v>
      </c>
      <c r="F1812" s="160" t="n">
        <f aca="false">'COG-M'!P1665</f>
        <v>0</v>
      </c>
    </row>
    <row r="1813" customFormat="false" ht="15" hidden="false" customHeight="false" outlineLevel="0" collapsed="false">
      <c r="A1813" s="0" t="n">
        <v>662725</v>
      </c>
      <c r="B1813" s="126" t="s">
        <v>1062</v>
      </c>
      <c r="C1813" s="0" t="n">
        <v>627</v>
      </c>
      <c r="D1813" s="159" t="n">
        <v>25</v>
      </c>
      <c r="F1813" s="160" t="n">
        <f aca="false">'COG-M'!P1666</f>
        <v>0</v>
      </c>
    </row>
    <row r="1814" customFormat="false" ht="15" hidden="false" customHeight="false" outlineLevel="0" collapsed="false">
      <c r="A1814" s="0" t="n">
        <v>662726</v>
      </c>
      <c r="B1814" s="126" t="s">
        <v>1062</v>
      </c>
      <c r="C1814" s="0" t="n">
        <v>627</v>
      </c>
      <c r="D1814" s="159" t="n">
        <v>26</v>
      </c>
      <c r="F1814" s="160" t="n">
        <f aca="false">'COG-M'!P1667</f>
        <v>0</v>
      </c>
    </row>
    <row r="1815" customFormat="false" ht="15" hidden="false" customHeight="false" outlineLevel="0" collapsed="false">
      <c r="A1815" s="0" t="n">
        <v>662727</v>
      </c>
      <c r="B1815" s="126" t="s">
        <v>1062</v>
      </c>
      <c r="C1815" s="0" t="n">
        <v>627</v>
      </c>
      <c r="D1815" s="159" t="n">
        <v>27</v>
      </c>
      <c r="F1815" s="160" t="n">
        <f aca="false">'COG-M'!P1668</f>
        <v>0</v>
      </c>
    </row>
    <row r="1816" customFormat="false" ht="15" hidden="false" customHeight="false" outlineLevel="0" collapsed="false">
      <c r="A1816" s="0" t="n">
        <v>662911</v>
      </c>
      <c r="B1816" s="126" t="s">
        <v>1062</v>
      </c>
      <c r="C1816" s="0" t="n">
        <v>629</v>
      </c>
      <c r="D1816" s="159" t="n">
        <v>11</v>
      </c>
      <c r="E1816" s="0" t="s">
        <v>947</v>
      </c>
      <c r="F1816" s="160" t="n">
        <f aca="false">'COG-M'!P1669</f>
        <v>0</v>
      </c>
    </row>
    <row r="1817" customFormat="false" ht="15" hidden="false" customHeight="false" outlineLevel="0" collapsed="false">
      <c r="A1817" s="0" t="n">
        <v>662912</v>
      </c>
      <c r="B1817" s="126" t="s">
        <v>1062</v>
      </c>
      <c r="C1817" s="0" t="n">
        <v>629</v>
      </c>
      <c r="D1817" s="159" t="n">
        <v>12</v>
      </c>
      <c r="F1817" s="160" t="n">
        <f aca="false">'COG-M'!P1670</f>
        <v>0</v>
      </c>
    </row>
    <row r="1818" customFormat="false" ht="15" hidden="false" customHeight="false" outlineLevel="0" collapsed="false">
      <c r="A1818" s="0" t="n">
        <v>662914</v>
      </c>
      <c r="B1818" s="126" t="s">
        <v>1062</v>
      </c>
      <c r="C1818" s="0" t="n">
        <v>629</v>
      </c>
      <c r="D1818" s="159" t="n">
        <v>14</v>
      </c>
      <c r="F1818" s="160" t="n">
        <f aca="false">'COG-M'!P1671</f>
        <v>0</v>
      </c>
    </row>
    <row r="1819" customFormat="false" ht="15" hidden="false" customHeight="false" outlineLevel="0" collapsed="false">
      <c r="A1819" s="0" t="n">
        <v>662915</v>
      </c>
      <c r="B1819" s="126" t="s">
        <v>1062</v>
      </c>
      <c r="C1819" s="0" t="n">
        <v>629</v>
      </c>
      <c r="D1819" s="159" t="n">
        <v>15</v>
      </c>
      <c r="F1819" s="160" t="n">
        <f aca="false">'COG-M'!P1672</f>
        <v>0</v>
      </c>
    </row>
    <row r="1820" customFormat="false" ht="15" hidden="false" customHeight="false" outlineLevel="0" collapsed="false">
      <c r="A1820" s="0" t="n">
        <v>662916</v>
      </c>
      <c r="B1820" s="126" t="s">
        <v>1062</v>
      </c>
      <c r="C1820" s="0" t="n">
        <v>629</v>
      </c>
      <c r="D1820" s="159" t="n">
        <v>16</v>
      </c>
      <c r="F1820" s="160" t="n">
        <f aca="false">'COG-M'!P1673</f>
        <v>0</v>
      </c>
    </row>
    <row r="1821" customFormat="false" ht="15" hidden="false" customHeight="false" outlineLevel="0" collapsed="false">
      <c r="A1821" s="0" t="n">
        <v>662917</v>
      </c>
      <c r="B1821" s="126" t="s">
        <v>1062</v>
      </c>
      <c r="C1821" s="0" t="n">
        <v>629</v>
      </c>
      <c r="D1821" s="159" t="n">
        <v>17</v>
      </c>
      <c r="F1821" s="160" t="n">
        <f aca="false">'COG-M'!P1674</f>
        <v>0</v>
      </c>
    </row>
    <row r="1822" customFormat="false" ht="15" hidden="false" customHeight="false" outlineLevel="0" collapsed="false">
      <c r="A1822" s="0" t="n">
        <v>662925</v>
      </c>
      <c r="B1822" s="126" t="s">
        <v>1062</v>
      </c>
      <c r="C1822" s="0" t="n">
        <v>629</v>
      </c>
      <c r="D1822" s="159" t="n">
        <v>25</v>
      </c>
      <c r="F1822" s="160" t="n">
        <f aca="false">'COG-M'!P1675</f>
        <v>0</v>
      </c>
    </row>
    <row r="1823" customFormat="false" ht="15" hidden="false" customHeight="false" outlineLevel="0" collapsed="false">
      <c r="A1823" s="0" t="n">
        <v>662926</v>
      </c>
      <c r="B1823" s="126" t="s">
        <v>1062</v>
      </c>
      <c r="C1823" s="0" t="n">
        <v>629</v>
      </c>
      <c r="D1823" s="159" t="n">
        <v>26</v>
      </c>
      <c r="F1823" s="160" t="n">
        <f aca="false">'COG-M'!P1676</f>
        <v>0</v>
      </c>
    </row>
    <row r="1824" customFormat="false" ht="15" hidden="false" customHeight="false" outlineLevel="0" collapsed="false">
      <c r="A1824" s="0" t="n">
        <v>662927</v>
      </c>
      <c r="B1824" s="126" t="s">
        <v>1062</v>
      </c>
      <c r="C1824" s="0" t="n">
        <v>629</v>
      </c>
      <c r="D1824" s="159" t="n">
        <v>27</v>
      </c>
      <c r="F1824" s="160" t="n">
        <f aca="false">'COG-M'!P1677</f>
        <v>0</v>
      </c>
    </row>
    <row r="1825" customFormat="false" ht="15" hidden="false" customHeight="false" outlineLevel="0" collapsed="false">
      <c r="A1825" s="0" t="n">
        <v>630000</v>
      </c>
      <c r="B1825" s="126" t="s">
        <v>1062</v>
      </c>
      <c r="C1825" s="0" t="n">
        <v>6300</v>
      </c>
      <c r="D1825" s="159" t="n">
        <v>0</v>
      </c>
      <c r="E1825" s="0" t="s">
        <v>948</v>
      </c>
      <c r="F1825" s="160" t="n">
        <f aca="false">'COG-M'!P1678</f>
        <v>0</v>
      </c>
    </row>
    <row r="1826" customFormat="false" ht="15" hidden="false" customHeight="false" outlineLevel="0" collapsed="false">
      <c r="A1826" s="0" t="n">
        <v>663111</v>
      </c>
      <c r="B1826" s="126" t="s">
        <v>1062</v>
      </c>
      <c r="C1826" s="0" t="n">
        <v>631</v>
      </c>
      <c r="D1826" s="159" t="n">
        <v>11</v>
      </c>
      <c r="E1826" s="0" t="s">
        <v>949</v>
      </c>
      <c r="F1826" s="160" t="n">
        <f aca="false">'COG-M'!P1679</f>
        <v>0</v>
      </c>
    </row>
    <row r="1827" customFormat="false" ht="15" hidden="false" customHeight="false" outlineLevel="0" collapsed="false">
      <c r="A1827" s="0" t="n">
        <v>663112</v>
      </c>
      <c r="B1827" s="126" t="s">
        <v>1062</v>
      </c>
      <c r="C1827" s="0" t="n">
        <v>631</v>
      </c>
      <c r="D1827" s="159" t="n">
        <v>12</v>
      </c>
      <c r="F1827" s="160" t="n">
        <f aca="false">'COG-M'!P1680</f>
        <v>0</v>
      </c>
    </row>
    <row r="1828" customFormat="false" ht="15" hidden="false" customHeight="false" outlineLevel="0" collapsed="false">
      <c r="A1828" s="0" t="n">
        <v>663114</v>
      </c>
      <c r="B1828" s="126" t="s">
        <v>1062</v>
      </c>
      <c r="C1828" s="0" t="n">
        <v>631</v>
      </c>
      <c r="D1828" s="159" t="n">
        <v>14</v>
      </c>
      <c r="F1828" s="160" t="n">
        <f aca="false">'COG-M'!P1681</f>
        <v>0</v>
      </c>
    </row>
    <row r="1829" customFormat="false" ht="15" hidden="false" customHeight="false" outlineLevel="0" collapsed="false">
      <c r="A1829" s="0" t="n">
        <v>663115</v>
      </c>
      <c r="B1829" s="126" t="s">
        <v>1062</v>
      </c>
      <c r="C1829" s="0" t="n">
        <v>631</v>
      </c>
      <c r="D1829" s="159" t="n">
        <v>15</v>
      </c>
      <c r="F1829" s="160" t="n">
        <f aca="false">'COG-M'!P1682</f>
        <v>0</v>
      </c>
    </row>
    <row r="1830" customFormat="false" ht="15" hidden="false" customHeight="false" outlineLevel="0" collapsed="false">
      <c r="A1830" s="0" t="n">
        <v>663116</v>
      </c>
      <c r="B1830" s="126" t="s">
        <v>1062</v>
      </c>
      <c r="C1830" s="0" t="n">
        <v>631</v>
      </c>
      <c r="D1830" s="159" t="n">
        <v>16</v>
      </c>
      <c r="F1830" s="160" t="n">
        <f aca="false">'COG-M'!P1683</f>
        <v>0</v>
      </c>
    </row>
    <row r="1831" customFormat="false" ht="15" hidden="false" customHeight="false" outlineLevel="0" collapsed="false">
      <c r="A1831" s="0" t="n">
        <v>663117</v>
      </c>
      <c r="B1831" s="126" t="s">
        <v>1062</v>
      </c>
      <c r="C1831" s="0" t="n">
        <v>631</v>
      </c>
      <c r="D1831" s="159" t="n">
        <v>17</v>
      </c>
      <c r="F1831" s="160" t="n">
        <f aca="false">'COG-M'!P1684</f>
        <v>0</v>
      </c>
    </row>
    <row r="1832" customFormat="false" ht="15" hidden="false" customHeight="false" outlineLevel="0" collapsed="false">
      <c r="A1832" s="0" t="n">
        <v>663125</v>
      </c>
      <c r="B1832" s="126" t="s">
        <v>1062</v>
      </c>
      <c r="C1832" s="0" t="n">
        <v>631</v>
      </c>
      <c r="D1832" s="159" t="n">
        <v>25</v>
      </c>
      <c r="F1832" s="160" t="n">
        <f aca="false">'COG-M'!P1685</f>
        <v>0</v>
      </c>
    </row>
    <row r="1833" customFormat="false" ht="15" hidden="false" customHeight="false" outlineLevel="0" collapsed="false">
      <c r="A1833" s="0" t="n">
        <v>663126</v>
      </c>
      <c r="B1833" s="126" t="s">
        <v>1062</v>
      </c>
      <c r="C1833" s="0" t="n">
        <v>631</v>
      </c>
      <c r="D1833" s="159" t="n">
        <v>26</v>
      </c>
      <c r="F1833" s="160" t="n">
        <f aca="false">'COG-M'!P1686</f>
        <v>0</v>
      </c>
    </row>
    <row r="1834" customFormat="false" ht="15" hidden="false" customHeight="false" outlineLevel="0" collapsed="false">
      <c r="A1834" s="0" t="n">
        <v>663127</v>
      </c>
      <c r="B1834" s="126" t="s">
        <v>1062</v>
      </c>
      <c r="C1834" s="0" t="n">
        <v>631</v>
      </c>
      <c r="D1834" s="159" t="n">
        <v>27</v>
      </c>
      <c r="F1834" s="160" t="n">
        <f aca="false">'COG-M'!P1687</f>
        <v>0</v>
      </c>
    </row>
    <row r="1835" customFormat="false" ht="15" hidden="false" customHeight="false" outlineLevel="0" collapsed="false">
      <c r="A1835" s="0" t="n">
        <v>663211</v>
      </c>
      <c r="B1835" s="126" t="s">
        <v>1062</v>
      </c>
      <c r="C1835" s="0" t="n">
        <v>632</v>
      </c>
      <c r="D1835" s="159" t="n">
        <v>11</v>
      </c>
      <c r="E1835" s="0" t="s">
        <v>950</v>
      </c>
      <c r="F1835" s="160" t="n">
        <f aca="false">'COG-M'!P1688</f>
        <v>0</v>
      </c>
    </row>
    <row r="1836" customFormat="false" ht="15" hidden="false" customHeight="false" outlineLevel="0" collapsed="false">
      <c r="A1836" s="0" t="n">
        <v>663212</v>
      </c>
      <c r="B1836" s="126" t="s">
        <v>1062</v>
      </c>
      <c r="C1836" s="0" t="n">
        <v>632</v>
      </c>
      <c r="D1836" s="159" t="n">
        <v>12</v>
      </c>
      <c r="F1836" s="160" t="n">
        <f aca="false">'COG-M'!P1689</f>
        <v>0</v>
      </c>
    </row>
    <row r="1837" customFormat="false" ht="15" hidden="false" customHeight="false" outlineLevel="0" collapsed="false">
      <c r="A1837" s="0" t="n">
        <v>663214</v>
      </c>
      <c r="B1837" s="126" t="s">
        <v>1062</v>
      </c>
      <c r="C1837" s="0" t="n">
        <v>632</v>
      </c>
      <c r="D1837" s="159" t="n">
        <v>14</v>
      </c>
      <c r="F1837" s="160" t="n">
        <f aca="false">'COG-M'!P1690</f>
        <v>0</v>
      </c>
    </row>
    <row r="1838" customFormat="false" ht="15" hidden="false" customHeight="false" outlineLevel="0" collapsed="false">
      <c r="A1838" s="0" t="n">
        <v>663215</v>
      </c>
      <c r="B1838" s="126" t="s">
        <v>1062</v>
      </c>
      <c r="C1838" s="0" t="n">
        <v>632</v>
      </c>
      <c r="D1838" s="159" t="n">
        <v>15</v>
      </c>
      <c r="F1838" s="160" t="n">
        <f aca="false">'COG-M'!P1691</f>
        <v>0</v>
      </c>
    </row>
    <row r="1839" customFormat="false" ht="15" hidden="false" customHeight="false" outlineLevel="0" collapsed="false">
      <c r="A1839" s="0" t="n">
        <v>663216</v>
      </c>
      <c r="B1839" s="126" t="s">
        <v>1062</v>
      </c>
      <c r="C1839" s="0" t="n">
        <v>632</v>
      </c>
      <c r="D1839" s="159" t="n">
        <v>16</v>
      </c>
      <c r="F1839" s="160" t="n">
        <f aca="false">'COG-M'!P1692</f>
        <v>0</v>
      </c>
    </row>
    <row r="1840" customFormat="false" ht="15" hidden="false" customHeight="false" outlineLevel="0" collapsed="false">
      <c r="A1840" s="0" t="n">
        <v>663217</v>
      </c>
      <c r="B1840" s="126" t="s">
        <v>1062</v>
      </c>
      <c r="C1840" s="0" t="n">
        <v>632</v>
      </c>
      <c r="D1840" s="159" t="n">
        <v>17</v>
      </c>
      <c r="F1840" s="160" t="n">
        <f aca="false">'COG-M'!P1693</f>
        <v>0</v>
      </c>
    </row>
    <row r="1841" customFormat="false" ht="15" hidden="false" customHeight="false" outlineLevel="0" collapsed="false">
      <c r="A1841" s="0" t="n">
        <v>663225</v>
      </c>
      <c r="B1841" s="126" t="s">
        <v>1062</v>
      </c>
      <c r="C1841" s="0" t="n">
        <v>632</v>
      </c>
      <c r="D1841" s="159" t="n">
        <v>25</v>
      </c>
      <c r="F1841" s="160" t="n">
        <f aca="false">'COG-M'!P1694</f>
        <v>0</v>
      </c>
    </row>
    <row r="1842" customFormat="false" ht="15" hidden="false" customHeight="false" outlineLevel="0" collapsed="false">
      <c r="A1842" s="0" t="n">
        <v>663226</v>
      </c>
      <c r="B1842" s="126" t="s">
        <v>1062</v>
      </c>
      <c r="C1842" s="0" t="n">
        <v>632</v>
      </c>
      <c r="D1842" s="159" t="n">
        <v>26</v>
      </c>
      <c r="F1842" s="160" t="n">
        <f aca="false">'COG-M'!P1695</f>
        <v>0</v>
      </c>
    </row>
    <row r="1843" customFormat="false" ht="15" hidden="false" customHeight="false" outlineLevel="0" collapsed="false">
      <c r="A1843" s="0" t="n">
        <v>663227</v>
      </c>
      <c r="B1843" s="126" t="s">
        <v>1062</v>
      </c>
      <c r="C1843" s="0" t="n">
        <v>632</v>
      </c>
      <c r="D1843" s="159" t="n">
        <v>27</v>
      </c>
      <c r="F1843" s="160" t="n">
        <f aca="false">'COG-M'!P1696</f>
        <v>0</v>
      </c>
    </row>
    <row r="1844" customFormat="false" ht="15" hidden="false" customHeight="false" outlineLevel="0" collapsed="false">
      <c r="A1844" s="0" t="n">
        <v>700000</v>
      </c>
      <c r="B1844" s="126" t="s">
        <v>1062</v>
      </c>
      <c r="C1844" s="0" t="n">
        <v>7000</v>
      </c>
      <c r="D1844" s="159" t="n">
        <v>0</v>
      </c>
      <c r="E1844" s="0" t="s">
        <v>951</v>
      </c>
      <c r="F1844" s="160" t="n">
        <f aca="false">'COG-M'!P1697</f>
        <v>0</v>
      </c>
    </row>
    <row r="1845" customFormat="false" ht="15" hidden="false" customHeight="false" outlineLevel="0" collapsed="false">
      <c r="A1845" s="0" t="n">
        <v>710000</v>
      </c>
      <c r="B1845" s="126" t="s">
        <v>1062</v>
      </c>
      <c r="C1845" s="0" t="n">
        <v>7100</v>
      </c>
      <c r="D1845" s="159" t="n">
        <v>0</v>
      </c>
      <c r="E1845" s="0" t="s">
        <v>952</v>
      </c>
      <c r="F1845" s="160" t="n">
        <f aca="false">'COG-M'!P1698</f>
        <v>0</v>
      </c>
    </row>
    <row r="1846" customFormat="false" ht="15" hidden="false" customHeight="false" outlineLevel="0" collapsed="false">
      <c r="A1846" s="0" t="n">
        <v>771111</v>
      </c>
      <c r="B1846" s="126" t="s">
        <v>1062</v>
      </c>
      <c r="C1846" s="0" t="n">
        <v>711</v>
      </c>
      <c r="D1846" s="159" t="n">
        <v>11</v>
      </c>
      <c r="E1846" s="0" t="s">
        <v>953</v>
      </c>
      <c r="F1846" s="160" t="n">
        <f aca="false">'COG-M'!P1699</f>
        <v>0</v>
      </c>
    </row>
    <row r="1847" customFormat="false" ht="15" hidden="false" customHeight="false" outlineLevel="0" collapsed="false">
      <c r="A1847" s="0" t="n">
        <v>771112</v>
      </c>
      <c r="B1847" s="126" t="s">
        <v>1062</v>
      </c>
      <c r="C1847" s="0" t="n">
        <v>711</v>
      </c>
      <c r="D1847" s="159" t="n">
        <v>12</v>
      </c>
      <c r="F1847" s="160" t="n">
        <f aca="false">'COG-M'!P1700</f>
        <v>0</v>
      </c>
    </row>
    <row r="1848" customFormat="false" ht="15" hidden="false" customHeight="false" outlineLevel="0" collapsed="false">
      <c r="A1848" s="0" t="n">
        <v>771114</v>
      </c>
      <c r="B1848" s="126" t="s">
        <v>1062</v>
      </c>
      <c r="C1848" s="0" t="n">
        <v>711</v>
      </c>
      <c r="D1848" s="159" t="n">
        <v>14</v>
      </c>
      <c r="F1848" s="160" t="n">
        <f aca="false">'COG-M'!P1701</f>
        <v>0</v>
      </c>
    </row>
    <row r="1849" customFormat="false" ht="15" hidden="false" customHeight="false" outlineLevel="0" collapsed="false">
      <c r="A1849" s="0" t="n">
        <v>771115</v>
      </c>
      <c r="B1849" s="126" t="s">
        <v>1062</v>
      </c>
      <c r="C1849" s="0" t="n">
        <v>711</v>
      </c>
      <c r="D1849" s="159" t="n">
        <v>15</v>
      </c>
      <c r="F1849" s="160" t="n">
        <f aca="false">'COG-M'!P1702</f>
        <v>0</v>
      </c>
    </row>
    <row r="1850" customFormat="false" ht="15" hidden="false" customHeight="false" outlineLevel="0" collapsed="false">
      <c r="A1850" s="0" t="n">
        <v>771116</v>
      </c>
      <c r="B1850" s="126" t="s">
        <v>1062</v>
      </c>
      <c r="C1850" s="0" t="n">
        <v>711</v>
      </c>
      <c r="D1850" s="159" t="n">
        <v>16</v>
      </c>
      <c r="F1850" s="160" t="n">
        <f aca="false">'COG-M'!P1703</f>
        <v>0</v>
      </c>
    </row>
    <row r="1851" customFormat="false" ht="15" hidden="false" customHeight="false" outlineLevel="0" collapsed="false">
      <c r="A1851" s="0" t="n">
        <v>771117</v>
      </c>
      <c r="B1851" s="126" t="s">
        <v>1062</v>
      </c>
      <c r="C1851" s="0" t="n">
        <v>711</v>
      </c>
      <c r="D1851" s="159" t="n">
        <v>17</v>
      </c>
      <c r="F1851" s="160" t="n">
        <f aca="false">'COG-M'!P1704</f>
        <v>0</v>
      </c>
    </row>
    <row r="1852" customFormat="false" ht="15" hidden="false" customHeight="false" outlineLevel="0" collapsed="false">
      <c r="A1852" s="0" t="n">
        <v>771125</v>
      </c>
      <c r="B1852" s="126" t="s">
        <v>1062</v>
      </c>
      <c r="C1852" s="0" t="n">
        <v>711</v>
      </c>
      <c r="D1852" s="159" t="n">
        <v>25</v>
      </c>
      <c r="F1852" s="160" t="n">
        <f aca="false">'COG-M'!P1705</f>
        <v>0</v>
      </c>
    </row>
    <row r="1853" customFormat="false" ht="15" hidden="false" customHeight="false" outlineLevel="0" collapsed="false">
      <c r="A1853" s="0" t="n">
        <v>771126</v>
      </c>
      <c r="B1853" s="126" t="s">
        <v>1062</v>
      </c>
      <c r="C1853" s="0" t="n">
        <v>711</v>
      </c>
      <c r="D1853" s="159" t="n">
        <v>26</v>
      </c>
      <c r="F1853" s="160" t="n">
        <f aca="false">'COG-M'!P1706</f>
        <v>0</v>
      </c>
    </row>
    <row r="1854" customFormat="false" ht="15" hidden="false" customHeight="false" outlineLevel="0" collapsed="false">
      <c r="A1854" s="0" t="n">
        <v>771127</v>
      </c>
      <c r="B1854" s="126" t="s">
        <v>1062</v>
      </c>
      <c r="C1854" s="0" t="n">
        <v>711</v>
      </c>
      <c r="D1854" s="159" t="n">
        <v>27</v>
      </c>
      <c r="F1854" s="160" t="n">
        <f aca="false">'COG-M'!P1707</f>
        <v>0</v>
      </c>
    </row>
    <row r="1855" customFormat="false" ht="15" hidden="false" customHeight="false" outlineLevel="0" collapsed="false">
      <c r="A1855" s="0" t="n">
        <v>771200</v>
      </c>
      <c r="B1855" s="126" t="s">
        <v>1062</v>
      </c>
      <c r="C1855" s="0" t="n">
        <v>712</v>
      </c>
      <c r="D1855" s="159" t="n">
        <v>0</v>
      </c>
      <c r="E1855" s="0" t="s">
        <v>954</v>
      </c>
      <c r="F1855" s="160" t="n">
        <f aca="false">'COG-M'!P1708</f>
        <v>0</v>
      </c>
    </row>
    <row r="1856" customFormat="false" ht="15" hidden="false" customHeight="false" outlineLevel="0" collapsed="false">
      <c r="A1856" s="0" t="n">
        <v>720000</v>
      </c>
      <c r="B1856" s="126" t="s">
        <v>1062</v>
      </c>
      <c r="C1856" s="0" t="n">
        <v>7200</v>
      </c>
      <c r="D1856" s="159" t="n">
        <v>0</v>
      </c>
      <c r="E1856" s="0" t="s">
        <v>955</v>
      </c>
      <c r="F1856" s="160" t="n">
        <f aca="false">'COG-M'!P1709</f>
        <v>0</v>
      </c>
    </row>
    <row r="1857" customFormat="false" ht="15" hidden="false" customHeight="false" outlineLevel="0" collapsed="false">
      <c r="A1857" s="0" t="n">
        <v>772111</v>
      </c>
      <c r="B1857" s="126" t="s">
        <v>1062</v>
      </c>
      <c r="C1857" s="0" t="n">
        <v>721</v>
      </c>
      <c r="D1857" s="159" t="n">
        <v>11</v>
      </c>
      <c r="E1857" s="0" t="s">
        <v>956</v>
      </c>
      <c r="F1857" s="160" t="n">
        <f aca="false">'COG-M'!P1710</f>
        <v>0</v>
      </c>
    </row>
    <row r="1858" customFormat="false" ht="15" hidden="false" customHeight="false" outlineLevel="0" collapsed="false">
      <c r="A1858" s="0" t="n">
        <v>772112</v>
      </c>
      <c r="B1858" s="126" t="s">
        <v>1062</v>
      </c>
      <c r="C1858" s="0" t="n">
        <v>721</v>
      </c>
      <c r="D1858" s="159" t="n">
        <v>12</v>
      </c>
      <c r="F1858" s="160" t="n">
        <f aca="false">'COG-M'!P1711</f>
        <v>0</v>
      </c>
    </row>
    <row r="1859" customFormat="false" ht="15" hidden="false" customHeight="false" outlineLevel="0" collapsed="false">
      <c r="A1859" s="0" t="n">
        <v>772114</v>
      </c>
      <c r="B1859" s="126" t="s">
        <v>1062</v>
      </c>
      <c r="C1859" s="0" t="n">
        <v>721</v>
      </c>
      <c r="D1859" s="159" t="n">
        <v>14</v>
      </c>
      <c r="F1859" s="160" t="n">
        <f aca="false">'COG-M'!P1712</f>
        <v>0</v>
      </c>
    </row>
    <row r="1860" customFormat="false" ht="15" hidden="false" customHeight="false" outlineLevel="0" collapsed="false">
      <c r="A1860" s="0" t="n">
        <v>772115</v>
      </c>
      <c r="B1860" s="126" t="s">
        <v>1062</v>
      </c>
      <c r="C1860" s="0" t="n">
        <v>721</v>
      </c>
      <c r="D1860" s="159" t="n">
        <v>15</v>
      </c>
      <c r="F1860" s="160" t="n">
        <f aca="false">'COG-M'!P1713</f>
        <v>0</v>
      </c>
    </row>
    <row r="1861" customFormat="false" ht="15" hidden="false" customHeight="false" outlineLevel="0" collapsed="false">
      <c r="A1861" s="0" t="n">
        <v>772116</v>
      </c>
      <c r="B1861" s="126" t="s">
        <v>1062</v>
      </c>
      <c r="C1861" s="0" t="n">
        <v>721</v>
      </c>
      <c r="D1861" s="159" t="n">
        <v>16</v>
      </c>
      <c r="F1861" s="160" t="n">
        <f aca="false">'COG-M'!P1714</f>
        <v>0</v>
      </c>
    </row>
    <row r="1862" customFormat="false" ht="15" hidden="false" customHeight="false" outlineLevel="0" collapsed="false">
      <c r="A1862" s="0" t="n">
        <v>772117</v>
      </c>
      <c r="B1862" s="126" t="s">
        <v>1062</v>
      </c>
      <c r="C1862" s="0" t="n">
        <v>721</v>
      </c>
      <c r="D1862" s="159" t="n">
        <v>17</v>
      </c>
      <c r="F1862" s="160" t="n">
        <f aca="false">'COG-M'!P1715</f>
        <v>0</v>
      </c>
    </row>
    <row r="1863" customFormat="false" ht="15" hidden="false" customHeight="false" outlineLevel="0" collapsed="false">
      <c r="A1863" s="0" t="n">
        <v>772125</v>
      </c>
      <c r="B1863" s="126" t="s">
        <v>1062</v>
      </c>
      <c r="C1863" s="0" t="n">
        <v>721</v>
      </c>
      <c r="D1863" s="159" t="n">
        <v>25</v>
      </c>
      <c r="F1863" s="160" t="n">
        <f aca="false">'COG-M'!P1716</f>
        <v>0</v>
      </c>
    </row>
    <row r="1864" customFormat="false" ht="15" hidden="false" customHeight="false" outlineLevel="0" collapsed="false">
      <c r="A1864" s="0" t="n">
        <v>772126</v>
      </c>
      <c r="B1864" s="126" t="s">
        <v>1062</v>
      </c>
      <c r="C1864" s="0" t="n">
        <v>721</v>
      </c>
      <c r="D1864" s="159" t="n">
        <v>26</v>
      </c>
      <c r="F1864" s="160" t="n">
        <f aca="false">'COG-M'!P1717</f>
        <v>0</v>
      </c>
    </row>
    <row r="1865" customFormat="false" ht="15" hidden="false" customHeight="false" outlineLevel="0" collapsed="false">
      <c r="A1865" s="0" t="n">
        <v>772127</v>
      </c>
      <c r="B1865" s="126" t="s">
        <v>1062</v>
      </c>
      <c r="C1865" s="0" t="n">
        <v>721</v>
      </c>
      <c r="D1865" s="159" t="n">
        <v>27</v>
      </c>
      <c r="F1865" s="160" t="n">
        <f aca="false">'COG-M'!P1718</f>
        <v>0</v>
      </c>
    </row>
    <row r="1866" customFormat="false" ht="15" hidden="false" customHeight="false" outlineLevel="0" collapsed="false">
      <c r="A1866" s="0" t="n">
        <v>772200</v>
      </c>
      <c r="B1866" s="126" t="s">
        <v>1062</v>
      </c>
      <c r="C1866" s="0" t="n">
        <v>722</v>
      </c>
      <c r="D1866" s="159" t="n">
        <v>0</v>
      </c>
      <c r="E1866" s="0" t="s">
        <v>957</v>
      </c>
      <c r="F1866" s="160" t="n">
        <f aca="false">'COG-M'!P1719</f>
        <v>0</v>
      </c>
    </row>
    <row r="1867" customFormat="false" ht="15" hidden="false" customHeight="false" outlineLevel="0" collapsed="false">
      <c r="A1867" s="0" t="n">
        <v>772300</v>
      </c>
      <c r="B1867" s="126" t="s">
        <v>1062</v>
      </c>
      <c r="C1867" s="0" t="n">
        <v>723</v>
      </c>
      <c r="D1867" s="159" t="n">
        <v>0</v>
      </c>
      <c r="E1867" s="0" t="s">
        <v>958</v>
      </c>
      <c r="F1867" s="160" t="n">
        <f aca="false">'COG-M'!P1720</f>
        <v>0</v>
      </c>
    </row>
    <row r="1868" customFormat="false" ht="15" hidden="false" customHeight="false" outlineLevel="0" collapsed="false">
      <c r="A1868" s="0" t="n">
        <v>772411</v>
      </c>
      <c r="B1868" s="126" t="s">
        <v>1062</v>
      </c>
      <c r="C1868" s="0" t="n">
        <v>724</v>
      </c>
      <c r="D1868" s="159" t="n">
        <v>11</v>
      </c>
      <c r="E1868" s="0" t="s">
        <v>959</v>
      </c>
      <c r="F1868" s="160" t="n">
        <f aca="false">'COG-M'!P1721</f>
        <v>0</v>
      </c>
    </row>
    <row r="1869" customFormat="false" ht="15" hidden="false" customHeight="false" outlineLevel="0" collapsed="false">
      <c r="A1869" s="0" t="n">
        <v>772412</v>
      </c>
      <c r="B1869" s="126" t="s">
        <v>1062</v>
      </c>
      <c r="C1869" s="0" t="n">
        <v>724</v>
      </c>
      <c r="D1869" s="159" t="n">
        <v>12</v>
      </c>
      <c r="F1869" s="160" t="n">
        <f aca="false">'COG-M'!P1722</f>
        <v>0</v>
      </c>
    </row>
    <row r="1870" customFormat="false" ht="15" hidden="false" customHeight="false" outlineLevel="0" collapsed="false">
      <c r="A1870" s="0" t="n">
        <v>772414</v>
      </c>
      <c r="B1870" s="126" t="s">
        <v>1062</v>
      </c>
      <c r="C1870" s="0" t="n">
        <v>724</v>
      </c>
      <c r="D1870" s="159" t="n">
        <v>14</v>
      </c>
      <c r="F1870" s="160" t="n">
        <f aca="false">'COG-M'!P1723</f>
        <v>0</v>
      </c>
    </row>
    <row r="1871" customFormat="false" ht="15" hidden="false" customHeight="false" outlineLevel="0" collapsed="false">
      <c r="A1871" s="0" t="n">
        <v>772415</v>
      </c>
      <c r="B1871" s="126" t="s">
        <v>1062</v>
      </c>
      <c r="C1871" s="0" t="n">
        <v>724</v>
      </c>
      <c r="D1871" s="159" t="n">
        <v>15</v>
      </c>
      <c r="F1871" s="160" t="n">
        <f aca="false">'COG-M'!P1724</f>
        <v>0</v>
      </c>
    </row>
    <row r="1872" customFormat="false" ht="15" hidden="false" customHeight="false" outlineLevel="0" collapsed="false">
      <c r="A1872" s="0" t="n">
        <v>772416</v>
      </c>
      <c r="B1872" s="126" t="s">
        <v>1062</v>
      </c>
      <c r="C1872" s="0" t="n">
        <v>724</v>
      </c>
      <c r="D1872" s="159" t="n">
        <v>16</v>
      </c>
      <c r="F1872" s="160" t="n">
        <f aca="false">'COG-M'!P1725</f>
        <v>0</v>
      </c>
    </row>
    <row r="1873" customFormat="false" ht="15" hidden="false" customHeight="false" outlineLevel="0" collapsed="false">
      <c r="A1873" s="0" t="n">
        <v>772417</v>
      </c>
      <c r="B1873" s="126" t="s">
        <v>1062</v>
      </c>
      <c r="C1873" s="0" t="n">
        <v>724</v>
      </c>
      <c r="D1873" s="159" t="n">
        <v>17</v>
      </c>
      <c r="F1873" s="160" t="n">
        <f aca="false">'COG-M'!P1726</f>
        <v>0</v>
      </c>
    </row>
    <row r="1874" customFormat="false" ht="15" hidden="false" customHeight="false" outlineLevel="0" collapsed="false">
      <c r="A1874" s="0" t="n">
        <v>772425</v>
      </c>
      <c r="B1874" s="126" t="s">
        <v>1062</v>
      </c>
      <c r="C1874" s="0" t="n">
        <v>724</v>
      </c>
      <c r="D1874" s="159" t="n">
        <v>25</v>
      </c>
      <c r="F1874" s="160" t="n">
        <f aca="false">'COG-M'!P1727</f>
        <v>0</v>
      </c>
    </row>
    <row r="1875" customFormat="false" ht="15" hidden="false" customHeight="false" outlineLevel="0" collapsed="false">
      <c r="A1875" s="0" t="n">
        <v>772426</v>
      </c>
      <c r="B1875" s="126" t="s">
        <v>1062</v>
      </c>
      <c r="C1875" s="0" t="n">
        <v>724</v>
      </c>
      <c r="D1875" s="159" t="n">
        <v>26</v>
      </c>
      <c r="F1875" s="160" t="n">
        <f aca="false">'COG-M'!P1728</f>
        <v>0</v>
      </c>
    </row>
    <row r="1876" customFormat="false" ht="15" hidden="false" customHeight="false" outlineLevel="0" collapsed="false">
      <c r="A1876" s="0" t="n">
        <v>772427</v>
      </c>
      <c r="B1876" s="126" t="s">
        <v>1062</v>
      </c>
      <c r="C1876" s="0" t="n">
        <v>724</v>
      </c>
      <c r="D1876" s="159" t="n">
        <v>27</v>
      </c>
      <c r="F1876" s="160" t="n">
        <f aca="false">'COG-M'!P1729</f>
        <v>0</v>
      </c>
    </row>
    <row r="1877" customFormat="false" ht="15" hidden="false" customHeight="false" outlineLevel="0" collapsed="false">
      <c r="A1877" s="0" t="n">
        <v>772511</v>
      </c>
      <c r="B1877" s="126" t="s">
        <v>1062</v>
      </c>
      <c r="C1877" s="0" t="n">
        <v>725</v>
      </c>
      <c r="D1877" s="159" t="n">
        <v>11</v>
      </c>
      <c r="E1877" s="0" t="s">
        <v>960</v>
      </c>
      <c r="F1877" s="160" t="n">
        <f aca="false">'COG-M'!P1730</f>
        <v>0</v>
      </c>
    </row>
    <row r="1878" customFormat="false" ht="15" hidden="false" customHeight="false" outlineLevel="0" collapsed="false">
      <c r="A1878" s="0" t="n">
        <v>772512</v>
      </c>
      <c r="B1878" s="126" t="s">
        <v>1062</v>
      </c>
      <c r="C1878" s="0" t="n">
        <v>725</v>
      </c>
      <c r="D1878" s="159" t="n">
        <v>12</v>
      </c>
      <c r="F1878" s="160" t="n">
        <f aca="false">'COG-M'!P1731</f>
        <v>0</v>
      </c>
    </row>
    <row r="1879" customFormat="false" ht="15" hidden="false" customHeight="false" outlineLevel="0" collapsed="false">
      <c r="A1879" s="0" t="n">
        <v>772514</v>
      </c>
      <c r="B1879" s="126" t="s">
        <v>1062</v>
      </c>
      <c r="C1879" s="0" t="n">
        <v>725</v>
      </c>
      <c r="D1879" s="159" t="n">
        <v>14</v>
      </c>
      <c r="F1879" s="160" t="n">
        <f aca="false">'COG-M'!P1732</f>
        <v>0</v>
      </c>
    </row>
    <row r="1880" customFormat="false" ht="15" hidden="false" customHeight="false" outlineLevel="0" collapsed="false">
      <c r="A1880" s="0" t="n">
        <v>772515</v>
      </c>
      <c r="B1880" s="126" t="s">
        <v>1062</v>
      </c>
      <c r="C1880" s="0" t="n">
        <v>725</v>
      </c>
      <c r="D1880" s="159" t="n">
        <v>15</v>
      </c>
      <c r="F1880" s="160" t="n">
        <f aca="false">'COG-M'!P1733</f>
        <v>0</v>
      </c>
    </row>
    <row r="1881" customFormat="false" ht="15" hidden="false" customHeight="false" outlineLevel="0" collapsed="false">
      <c r="A1881" s="0" t="n">
        <v>772516</v>
      </c>
      <c r="B1881" s="126" t="s">
        <v>1062</v>
      </c>
      <c r="C1881" s="0" t="n">
        <v>725</v>
      </c>
      <c r="D1881" s="159" t="n">
        <v>16</v>
      </c>
      <c r="F1881" s="160" t="n">
        <f aca="false">'COG-M'!P1734</f>
        <v>0</v>
      </c>
    </row>
    <row r="1882" customFormat="false" ht="15" hidden="false" customHeight="false" outlineLevel="0" collapsed="false">
      <c r="A1882" s="0" t="n">
        <v>772517</v>
      </c>
      <c r="B1882" s="126" t="s">
        <v>1062</v>
      </c>
      <c r="C1882" s="0" t="n">
        <v>725</v>
      </c>
      <c r="D1882" s="159" t="n">
        <v>17</v>
      </c>
      <c r="F1882" s="160" t="n">
        <f aca="false">'COG-M'!P1735</f>
        <v>0</v>
      </c>
    </row>
    <row r="1883" customFormat="false" ht="15" hidden="false" customHeight="false" outlineLevel="0" collapsed="false">
      <c r="A1883" s="0" t="n">
        <v>772525</v>
      </c>
      <c r="B1883" s="126" t="s">
        <v>1062</v>
      </c>
      <c r="C1883" s="0" t="n">
        <v>725</v>
      </c>
      <c r="D1883" s="159" t="n">
        <v>25</v>
      </c>
      <c r="F1883" s="160" t="n">
        <f aca="false">'COG-M'!P1736</f>
        <v>0</v>
      </c>
    </row>
    <row r="1884" customFormat="false" ht="15" hidden="false" customHeight="false" outlineLevel="0" collapsed="false">
      <c r="A1884" s="0" t="n">
        <v>772526</v>
      </c>
      <c r="B1884" s="126" t="s">
        <v>1062</v>
      </c>
      <c r="C1884" s="0" t="n">
        <v>725</v>
      </c>
      <c r="D1884" s="159" t="n">
        <v>26</v>
      </c>
      <c r="F1884" s="160" t="n">
        <f aca="false">'COG-M'!P1737</f>
        <v>0</v>
      </c>
    </row>
    <row r="1885" customFormat="false" ht="15" hidden="false" customHeight="false" outlineLevel="0" collapsed="false">
      <c r="A1885" s="0" t="n">
        <v>772527</v>
      </c>
      <c r="B1885" s="126" t="s">
        <v>1062</v>
      </c>
      <c r="C1885" s="0" t="n">
        <v>725</v>
      </c>
      <c r="D1885" s="159" t="n">
        <v>27</v>
      </c>
      <c r="F1885" s="160" t="n">
        <f aca="false">'COG-M'!P1738</f>
        <v>0</v>
      </c>
    </row>
    <row r="1886" customFormat="false" ht="15" hidden="false" customHeight="false" outlineLevel="0" collapsed="false">
      <c r="A1886" s="0" t="n">
        <v>772611</v>
      </c>
      <c r="B1886" s="126" t="s">
        <v>1062</v>
      </c>
      <c r="C1886" s="0" t="n">
        <v>726</v>
      </c>
      <c r="D1886" s="159" t="n">
        <v>11</v>
      </c>
      <c r="E1886" s="0" t="s">
        <v>961</v>
      </c>
      <c r="F1886" s="160" t="n">
        <f aca="false">'COG-M'!P1739</f>
        <v>0</v>
      </c>
    </row>
    <row r="1887" customFormat="false" ht="15" hidden="false" customHeight="false" outlineLevel="0" collapsed="false">
      <c r="A1887" s="0" t="n">
        <v>772612</v>
      </c>
      <c r="B1887" s="126" t="s">
        <v>1062</v>
      </c>
      <c r="C1887" s="0" t="n">
        <v>726</v>
      </c>
      <c r="D1887" s="159" t="n">
        <v>12</v>
      </c>
      <c r="F1887" s="160" t="n">
        <f aca="false">'COG-M'!P1740</f>
        <v>0</v>
      </c>
    </row>
    <row r="1888" customFormat="false" ht="15" hidden="false" customHeight="false" outlineLevel="0" collapsed="false">
      <c r="A1888" s="0" t="n">
        <v>772614</v>
      </c>
      <c r="B1888" s="126" t="s">
        <v>1062</v>
      </c>
      <c r="C1888" s="0" t="n">
        <v>726</v>
      </c>
      <c r="D1888" s="159" t="n">
        <v>14</v>
      </c>
      <c r="F1888" s="160" t="n">
        <f aca="false">'COG-M'!P1741</f>
        <v>0</v>
      </c>
    </row>
    <row r="1889" customFormat="false" ht="15" hidden="false" customHeight="false" outlineLevel="0" collapsed="false">
      <c r="A1889" s="0" t="n">
        <v>772615</v>
      </c>
      <c r="B1889" s="126" t="s">
        <v>1062</v>
      </c>
      <c r="C1889" s="0" t="n">
        <v>726</v>
      </c>
      <c r="D1889" s="159" t="n">
        <v>15</v>
      </c>
      <c r="F1889" s="160" t="n">
        <f aca="false">'COG-M'!P1742</f>
        <v>0</v>
      </c>
    </row>
    <row r="1890" customFormat="false" ht="15" hidden="false" customHeight="false" outlineLevel="0" collapsed="false">
      <c r="A1890" s="0" t="n">
        <v>772616</v>
      </c>
      <c r="B1890" s="126" t="s">
        <v>1062</v>
      </c>
      <c r="C1890" s="0" t="n">
        <v>726</v>
      </c>
      <c r="D1890" s="159" t="n">
        <v>16</v>
      </c>
      <c r="F1890" s="160" t="n">
        <f aca="false">'COG-M'!P1743</f>
        <v>0</v>
      </c>
    </row>
    <row r="1891" customFormat="false" ht="15" hidden="false" customHeight="false" outlineLevel="0" collapsed="false">
      <c r="A1891" s="0" t="n">
        <v>772617</v>
      </c>
      <c r="B1891" s="126" t="s">
        <v>1062</v>
      </c>
      <c r="C1891" s="0" t="n">
        <v>726</v>
      </c>
      <c r="D1891" s="159" t="n">
        <v>17</v>
      </c>
      <c r="F1891" s="160" t="n">
        <f aca="false">'COG-M'!P1744</f>
        <v>0</v>
      </c>
    </row>
    <row r="1892" customFormat="false" ht="15" hidden="false" customHeight="false" outlineLevel="0" collapsed="false">
      <c r="A1892" s="0" t="n">
        <v>772625</v>
      </c>
      <c r="B1892" s="126" t="s">
        <v>1062</v>
      </c>
      <c r="C1892" s="0" t="n">
        <v>726</v>
      </c>
      <c r="D1892" s="159" t="n">
        <v>25</v>
      </c>
      <c r="F1892" s="160" t="n">
        <f aca="false">'COG-M'!P1745</f>
        <v>0</v>
      </c>
    </row>
    <row r="1893" customFormat="false" ht="15" hidden="false" customHeight="false" outlineLevel="0" collapsed="false">
      <c r="A1893" s="0" t="n">
        <v>772626</v>
      </c>
      <c r="B1893" s="126" t="s">
        <v>1062</v>
      </c>
      <c r="C1893" s="0" t="n">
        <v>726</v>
      </c>
      <c r="D1893" s="159" t="n">
        <v>26</v>
      </c>
      <c r="F1893" s="160" t="n">
        <f aca="false">'COG-M'!P1746</f>
        <v>0</v>
      </c>
    </row>
    <row r="1894" customFormat="false" ht="15" hidden="false" customHeight="false" outlineLevel="0" collapsed="false">
      <c r="A1894" s="0" t="n">
        <v>772627</v>
      </c>
      <c r="B1894" s="126" t="s">
        <v>1062</v>
      </c>
      <c r="C1894" s="0" t="n">
        <v>726</v>
      </c>
      <c r="D1894" s="159" t="n">
        <v>27</v>
      </c>
      <c r="F1894" s="160" t="n">
        <f aca="false">'COG-M'!P1747</f>
        <v>0</v>
      </c>
    </row>
    <row r="1895" customFormat="false" ht="15" hidden="false" customHeight="false" outlineLevel="0" collapsed="false">
      <c r="A1895" s="0" t="n">
        <v>772711</v>
      </c>
      <c r="B1895" s="126" t="s">
        <v>1062</v>
      </c>
      <c r="C1895" s="0" t="n">
        <v>727</v>
      </c>
      <c r="D1895" s="159" t="n">
        <v>11</v>
      </c>
      <c r="E1895" s="0" t="s">
        <v>962</v>
      </c>
      <c r="F1895" s="160" t="n">
        <f aca="false">'COG-M'!P1748</f>
        <v>0</v>
      </c>
    </row>
    <row r="1896" customFormat="false" ht="15" hidden="false" customHeight="false" outlineLevel="0" collapsed="false">
      <c r="A1896" s="0" t="n">
        <v>772712</v>
      </c>
      <c r="B1896" s="126" t="s">
        <v>1062</v>
      </c>
      <c r="C1896" s="0" t="n">
        <v>727</v>
      </c>
      <c r="D1896" s="159" t="n">
        <v>12</v>
      </c>
      <c r="F1896" s="160" t="n">
        <f aca="false">'COG-M'!P1749</f>
        <v>0</v>
      </c>
    </row>
    <row r="1897" customFormat="false" ht="15" hidden="false" customHeight="false" outlineLevel="0" collapsed="false">
      <c r="A1897" s="0" t="n">
        <v>772714</v>
      </c>
      <c r="B1897" s="126" t="s">
        <v>1062</v>
      </c>
      <c r="C1897" s="0" t="n">
        <v>727</v>
      </c>
      <c r="D1897" s="159" t="n">
        <v>14</v>
      </c>
      <c r="F1897" s="160" t="n">
        <f aca="false">'COG-M'!P1750</f>
        <v>0</v>
      </c>
    </row>
    <row r="1898" customFormat="false" ht="15" hidden="false" customHeight="false" outlineLevel="0" collapsed="false">
      <c r="A1898" s="0" t="n">
        <v>772715</v>
      </c>
      <c r="B1898" s="126" t="s">
        <v>1062</v>
      </c>
      <c r="C1898" s="0" t="n">
        <v>727</v>
      </c>
      <c r="D1898" s="159" t="n">
        <v>15</v>
      </c>
      <c r="F1898" s="160" t="n">
        <f aca="false">'COG-M'!P1751</f>
        <v>0</v>
      </c>
    </row>
    <row r="1899" customFormat="false" ht="15" hidden="false" customHeight="false" outlineLevel="0" collapsed="false">
      <c r="A1899" s="0" t="n">
        <v>772716</v>
      </c>
      <c r="B1899" s="126" t="s">
        <v>1062</v>
      </c>
      <c r="C1899" s="0" t="n">
        <v>727</v>
      </c>
      <c r="D1899" s="159" t="n">
        <v>16</v>
      </c>
      <c r="F1899" s="160" t="n">
        <f aca="false">'COG-M'!P1752</f>
        <v>0</v>
      </c>
    </row>
    <row r="1900" customFormat="false" ht="15" hidden="false" customHeight="false" outlineLevel="0" collapsed="false">
      <c r="A1900" s="0" t="n">
        <v>772717</v>
      </c>
      <c r="B1900" s="126" t="s">
        <v>1062</v>
      </c>
      <c r="C1900" s="0" t="n">
        <v>727</v>
      </c>
      <c r="D1900" s="159" t="n">
        <v>17</v>
      </c>
      <c r="F1900" s="160" t="n">
        <f aca="false">'COG-M'!P1753</f>
        <v>0</v>
      </c>
    </row>
    <row r="1901" customFormat="false" ht="15" hidden="false" customHeight="false" outlineLevel="0" collapsed="false">
      <c r="A1901" s="0" t="n">
        <v>772725</v>
      </c>
      <c r="B1901" s="126" t="s">
        <v>1062</v>
      </c>
      <c r="C1901" s="0" t="n">
        <v>727</v>
      </c>
      <c r="D1901" s="159" t="n">
        <v>25</v>
      </c>
      <c r="F1901" s="160" t="n">
        <f aca="false">'COG-M'!P1754</f>
        <v>0</v>
      </c>
    </row>
    <row r="1902" customFormat="false" ht="15" hidden="false" customHeight="false" outlineLevel="0" collapsed="false">
      <c r="A1902" s="0" t="n">
        <v>772726</v>
      </c>
      <c r="B1902" s="126" t="s">
        <v>1062</v>
      </c>
      <c r="C1902" s="0" t="n">
        <v>727</v>
      </c>
      <c r="D1902" s="159" t="n">
        <v>26</v>
      </c>
      <c r="F1902" s="160" t="n">
        <f aca="false">'COG-M'!P1755</f>
        <v>0</v>
      </c>
    </row>
    <row r="1903" customFormat="false" ht="15" hidden="false" customHeight="false" outlineLevel="0" collapsed="false">
      <c r="A1903" s="0" t="n">
        <v>772727</v>
      </c>
      <c r="B1903" s="126" t="s">
        <v>1062</v>
      </c>
      <c r="C1903" s="0" t="n">
        <v>727</v>
      </c>
      <c r="D1903" s="159" t="n">
        <v>27</v>
      </c>
      <c r="F1903" s="160" t="n">
        <f aca="false">'COG-M'!P1756</f>
        <v>0</v>
      </c>
    </row>
    <row r="1904" customFormat="false" ht="15" hidden="false" customHeight="false" outlineLevel="0" collapsed="false">
      <c r="A1904" s="0" t="n">
        <v>772811</v>
      </c>
      <c r="B1904" s="126" t="s">
        <v>1062</v>
      </c>
      <c r="C1904" s="0" t="n">
        <v>728</v>
      </c>
      <c r="D1904" s="159" t="n">
        <v>11</v>
      </c>
      <c r="E1904" s="0" t="s">
        <v>963</v>
      </c>
      <c r="F1904" s="160" t="n">
        <f aca="false">'COG-M'!P1757</f>
        <v>0</v>
      </c>
    </row>
    <row r="1905" customFormat="false" ht="15" hidden="false" customHeight="false" outlineLevel="0" collapsed="false">
      <c r="A1905" s="0" t="n">
        <v>772812</v>
      </c>
      <c r="B1905" s="126" t="s">
        <v>1062</v>
      </c>
      <c r="C1905" s="0" t="n">
        <v>728</v>
      </c>
      <c r="D1905" s="159" t="n">
        <v>12</v>
      </c>
      <c r="F1905" s="160" t="n">
        <f aca="false">'COG-M'!P1758</f>
        <v>0</v>
      </c>
    </row>
    <row r="1906" customFormat="false" ht="15" hidden="false" customHeight="false" outlineLevel="0" collapsed="false">
      <c r="A1906" s="0" t="n">
        <v>772814</v>
      </c>
      <c r="B1906" s="126" t="s">
        <v>1062</v>
      </c>
      <c r="C1906" s="0" t="n">
        <v>728</v>
      </c>
      <c r="D1906" s="159" t="n">
        <v>14</v>
      </c>
      <c r="F1906" s="160" t="n">
        <f aca="false">'COG-M'!P1759</f>
        <v>0</v>
      </c>
    </row>
    <row r="1907" customFormat="false" ht="15" hidden="false" customHeight="false" outlineLevel="0" collapsed="false">
      <c r="A1907" s="0" t="n">
        <v>772815</v>
      </c>
      <c r="B1907" s="126" t="s">
        <v>1062</v>
      </c>
      <c r="C1907" s="0" t="n">
        <v>728</v>
      </c>
      <c r="D1907" s="159" t="n">
        <v>15</v>
      </c>
      <c r="F1907" s="160" t="n">
        <f aca="false">'COG-M'!P1760</f>
        <v>0</v>
      </c>
    </row>
    <row r="1908" customFormat="false" ht="15" hidden="false" customHeight="false" outlineLevel="0" collapsed="false">
      <c r="A1908" s="0" t="n">
        <v>772816</v>
      </c>
      <c r="B1908" s="126" t="s">
        <v>1062</v>
      </c>
      <c r="C1908" s="0" t="n">
        <v>728</v>
      </c>
      <c r="D1908" s="159" t="n">
        <v>16</v>
      </c>
      <c r="F1908" s="160" t="n">
        <f aca="false">'COG-M'!P1761</f>
        <v>0</v>
      </c>
    </row>
    <row r="1909" customFormat="false" ht="15" hidden="false" customHeight="false" outlineLevel="0" collapsed="false">
      <c r="A1909" s="0" t="n">
        <v>772817</v>
      </c>
      <c r="B1909" s="126" t="s">
        <v>1062</v>
      </c>
      <c r="C1909" s="0" t="n">
        <v>728</v>
      </c>
      <c r="D1909" s="159" t="n">
        <v>17</v>
      </c>
      <c r="F1909" s="160" t="n">
        <f aca="false">'COG-M'!P1762</f>
        <v>0</v>
      </c>
    </row>
    <row r="1910" customFormat="false" ht="15" hidden="false" customHeight="false" outlineLevel="0" collapsed="false">
      <c r="A1910" s="0" t="n">
        <v>772825</v>
      </c>
      <c r="B1910" s="126" t="s">
        <v>1062</v>
      </c>
      <c r="C1910" s="0" t="n">
        <v>728</v>
      </c>
      <c r="D1910" s="159" t="n">
        <v>25</v>
      </c>
      <c r="F1910" s="160" t="n">
        <f aca="false">'COG-M'!P1763</f>
        <v>0</v>
      </c>
    </row>
    <row r="1911" customFormat="false" ht="15" hidden="false" customHeight="false" outlineLevel="0" collapsed="false">
      <c r="A1911" s="0" t="n">
        <v>772826</v>
      </c>
      <c r="B1911" s="126" t="s">
        <v>1062</v>
      </c>
      <c r="C1911" s="0" t="n">
        <v>728</v>
      </c>
      <c r="D1911" s="159" t="n">
        <v>26</v>
      </c>
      <c r="F1911" s="160" t="n">
        <f aca="false">'COG-M'!P1764</f>
        <v>0</v>
      </c>
    </row>
    <row r="1912" customFormat="false" ht="15" hidden="false" customHeight="false" outlineLevel="0" collapsed="false">
      <c r="A1912" s="0" t="n">
        <v>772827</v>
      </c>
      <c r="B1912" s="126" t="s">
        <v>1062</v>
      </c>
      <c r="C1912" s="0" t="n">
        <v>728</v>
      </c>
      <c r="D1912" s="159" t="n">
        <v>27</v>
      </c>
      <c r="F1912" s="160" t="n">
        <f aca="false">'COG-M'!P1765</f>
        <v>0</v>
      </c>
    </row>
    <row r="1913" customFormat="false" ht="15" hidden="false" customHeight="false" outlineLevel="0" collapsed="false">
      <c r="A1913" s="0" t="n">
        <v>772911</v>
      </c>
      <c r="B1913" s="126" t="s">
        <v>1062</v>
      </c>
      <c r="C1913" s="0" t="n">
        <v>729</v>
      </c>
      <c r="D1913" s="159" t="n">
        <v>11</v>
      </c>
      <c r="E1913" s="0" t="s">
        <v>964</v>
      </c>
      <c r="F1913" s="160" t="n">
        <f aca="false">'COG-M'!P1766</f>
        <v>0</v>
      </c>
    </row>
    <row r="1914" customFormat="false" ht="15" hidden="false" customHeight="false" outlineLevel="0" collapsed="false">
      <c r="A1914" s="0" t="n">
        <v>772912</v>
      </c>
      <c r="B1914" s="126" t="s">
        <v>1062</v>
      </c>
      <c r="C1914" s="0" t="n">
        <v>729</v>
      </c>
      <c r="D1914" s="159" t="n">
        <v>12</v>
      </c>
      <c r="F1914" s="160" t="n">
        <f aca="false">'COG-M'!P1767</f>
        <v>0</v>
      </c>
    </row>
    <row r="1915" customFormat="false" ht="15" hidden="false" customHeight="false" outlineLevel="0" collapsed="false">
      <c r="A1915" s="0" t="n">
        <v>772914</v>
      </c>
      <c r="B1915" s="126" t="s">
        <v>1062</v>
      </c>
      <c r="C1915" s="0" t="n">
        <v>729</v>
      </c>
      <c r="D1915" s="159" t="n">
        <v>14</v>
      </c>
      <c r="F1915" s="160" t="n">
        <f aca="false">'COG-M'!P1768</f>
        <v>0</v>
      </c>
    </row>
    <row r="1916" customFormat="false" ht="15" hidden="false" customHeight="false" outlineLevel="0" collapsed="false">
      <c r="A1916" s="0" t="n">
        <v>772915</v>
      </c>
      <c r="B1916" s="126" t="s">
        <v>1062</v>
      </c>
      <c r="C1916" s="0" t="n">
        <v>729</v>
      </c>
      <c r="D1916" s="159" t="n">
        <v>15</v>
      </c>
      <c r="F1916" s="160" t="n">
        <f aca="false">'COG-M'!P1769</f>
        <v>0</v>
      </c>
    </row>
    <row r="1917" customFormat="false" ht="15" hidden="false" customHeight="false" outlineLevel="0" collapsed="false">
      <c r="A1917" s="0" t="n">
        <v>772916</v>
      </c>
      <c r="B1917" s="126" t="s">
        <v>1062</v>
      </c>
      <c r="C1917" s="0" t="n">
        <v>729</v>
      </c>
      <c r="D1917" s="159" t="n">
        <v>16</v>
      </c>
      <c r="F1917" s="160" t="n">
        <f aca="false">'COG-M'!P1770</f>
        <v>0</v>
      </c>
    </row>
    <row r="1918" customFormat="false" ht="15" hidden="false" customHeight="false" outlineLevel="0" collapsed="false">
      <c r="A1918" s="0" t="n">
        <v>772917</v>
      </c>
      <c r="B1918" s="126" t="s">
        <v>1062</v>
      </c>
      <c r="C1918" s="0" t="n">
        <v>729</v>
      </c>
      <c r="D1918" s="159" t="n">
        <v>17</v>
      </c>
      <c r="F1918" s="160" t="n">
        <f aca="false">'COG-M'!P1771</f>
        <v>0</v>
      </c>
    </row>
    <row r="1919" customFormat="false" ht="15" hidden="false" customHeight="false" outlineLevel="0" collapsed="false">
      <c r="A1919" s="0" t="n">
        <v>772925</v>
      </c>
      <c r="B1919" s="126" t="s">
        <v>1062</v>
      </c>
      <c r="C1919" s="0" t="n">
        <v>729</v>
      </c>
      <c r="D1919" s="159" t="n">
        <v>25</v>
      </c>
      <c r="F1919" s="160" t="n">
        <f aca="false">'COG-M'!P1772</f>
        <v>0</v>
      </c>
    </row>
    <row r="1920" customFormat="false" ht="15" hidden="false" customHeight="false" outlineLevel="0" collapsed="false">
      <c r="A1920" s="0" t="n">
        <v>772926</v>
      </c>
      <c r="B1920" s="126" t="s">
        <v>1062</v>
      </c>
      <c r="C1920" s="0" t="n">
        <v>729</v>
      </c>
      <c r="D1920" s="159" t="n">
        <v>26</v>
      </c>
      <c r="F1920" s="160" t="n">
        <f aca="false">'COG-M'!P1773</f>
        <v>0</v>
      </c>
    </row>
    <row r="1921" customFormat="false" ht="15" hidden="false" customHeight="false" outlineLevel="0" collapsed="false">
      <c r="A1921" s="0" t="n">
        <v>772927</v>
      </c>
      <c r="B1921" s="126" t="s">
        <v>1062</v>
      </c>
      <c r="C1921" s="0" t="n">
        <v>729</v>
      </c>
      <c r="D1921" s="159" t="n">
        <v>27</v>
      </c>
      <c r="F1921" s="160" t="n">
        <f aca="false">'COG-M'!P1774</f>
        <v>0</v>
      </c>
    </row>
    <row r="1922" customFormat="false" ht="15" hidden="false" customHeight="false" outlineLevel="0" collapsed="false">
      <c r="A1922" s="0" t="n">
        <v>730000</v>
      </c>
      <c r="B1922" s="126" t="s">
        <v>1062</v>
      </c>
      <c r="C1922" s="0" t="n">
        <v>7300</v>
      </c>
      <c r="D1922" s="159" t="n">
        <v>0</v>
      </c>
      <c r="E1922" s="0" t="s">
        <v>965</v>
      </c>
      <c r="F1922" s="160" t="n">
        <f aca="false">'COG-M'!P1775</f>
        <v>0</v>
      </c>
    </row>
    <row r="1923" customFormat="false" ht="15" hidden="false" customHeight="false" outlineLevel="0" collapsed="false">
      <c r="A1923" s="0" t="n">
        <v>773111</v>
      </c>
      <c r="B1923" s="126" t="s">
        <v>1062</v>
      </c>
      <c r="C1923" s="0" t="n">
        <v>731</v>
      </c>
      <c r="D1923" s="159" t="n">
        <v>11</v>
      </c>
      <c r="E1923" s="0" t="s">
        <v>966</v>
      </c>
      <c r="F1923" s="160" t="n">
        <f aca="false">'COG-M'!P1776</f>
        <v>0</v>
      </c>
    </row>
    <row r="1924" customFormat="false" ht="15" hidden="false" customHeight="false" outlineLevel="0" collapsed="false">
      <c r="A1924" s="0" t="n">
        <v>773114</v>
      </c>
      <c r="B1924" s="126" t="s">
        <v>1062</v>
      </c>
      <c r="C1924" s="0" t="n">
        <v>731</v>
      </c>
      <c r="D1924" s="159" t="n">
        <v>14</v>
      </c>
      <c r="F1924" s="160" t="n">
        <f aca="false">'COG-M'!P1777</f>
        <v>0</v>
      </c>
    </row>
    <row r="1925" customFormat="false" ht="15" hidden="false" customHeight="false" outlineLevel="0" collapsed="false">
      <c r="A1925" s="0" t="n">
        <v>773115</v>
      </c>
      <c r="B1925" s="126" t="s">
        <v>1062</v>
      </c>
      <c r="C1925" s="0" t="n">
        <v>731</v>
      </c>
      <c r="D1925" s="159" t="n">
        <v>15</v>
      </c>
      <c r="F1925" s="160" t="n">
        <f aca="false">'COG-M'!P1778</f>
        <v>0</v>
      </c>
    </row>
    <row r="1926" customFormat="false" ht="15" hidden="false" customHeight="false" outlineLevel="0" collapsed="false">
      <c r="A1926" s="0" t="n">
        <v>773116</v>
      </c>
      <c r="B1926" s="126" t="s">
        <v>1062</v>
      </c>
      <c r="C1926" s="0" t="n">
        <v>731</v>
      </c>
      <c r="D1926" s="159" t="n">
        <v>16</v>
      </c>
      <c r="F1926" s="160" t="n">
        <f aca="false">'COG-M'!P1779</f>
        <v>0</v>
      </c>
    </row>
    <row r="1927" customFormat="false" ht="15" hidden="false" customHeight="false" outlineLevel="0" collapsed="false">
      <c r="A1927" s="0" t="n">
        <v>773117</v>
      </c>
      <c r="B1927" s="126" t="s">
        <v>1062</v>
      </c>
      <c r="C1927" s="0" t="n">
        <v>731</v>
      </c>
      <c r="D1927" s="159" t="n">
        <v>17</v>
      </c>
      <c r="F1927" s="160" t="n">
        <f aca="false">'COG-M'!P1780</f>
        <v>0</v>
      </c>
    </row>
    <row r="1928" customFormat="false" ht="15" hidden="false" customHeight="false" outlineLevel="0" collapsed="false">
      <c r="A1928" s="0" t="n">
        <v>773125</v>
      </c>
      <c r="B1928" s="126" t="s">
        <v>1062</v>
      </c>
      <c r="C1928" s="0" t="n">
        <v>731</v>
      </c>
      <c r="D1928" s="159" t="n">
        <v>25</v>
      </c>
      <c r="F1928" s="160" t="n">
        <f aca="false">'COG-M'!P1781</f>
        <v>0</v>
      </c>
    </row>
    <row r="1929" customFormat="false" ht="15" hidden="false" customHeight="false" outlineLevel="0" collapsed="false">
      <c r="A1929" s="0" t="n">
        <v>773126</v>
      </c>
      <c r="B1929" s="126" t="s">
        <v>1062</v>
      </c>
      <c r="C1929" s="0" t="n">
        <v>731</v>
      </c>
      <c r="D1929" s="159" t="n">
        <v>26</v>
      </c>
      <c r="F1929" s="160" t="n">
        <f aca="false">'COG-M'!P1782</f>
        <v>0</v>
      </c>
    </row>
    <row r="1930" customFormat="false" ht="15" hidden="false" customHeight="false" outlineLevel="0" collapsed="false">
      <c r="A1930" s="0" t="n">
        <v>773127</v>
      </c>
      <c r="B1930" s="126" t="s">
        <v>1062</v>
      </c>
      <c r="C1930" s="0" t="n">
        <v>731</v>
      </c>
      <c r="D1930" s="159" t="n">
        <v>27</v>
      </c>
      <c r="F1930" s="160" t="n">
        <f aca="false">'COG-M'!P1783</f>
        <v>0</v>
      </c>
    </row>
    <row r="1931" customFormat="false" ht="15" hidden="false" customHeight="false" outlineLevel="0" collapsed="false">
      <c r="A1931" s="0" t="n">
        <v>773211</v>
      </c>
      <c r="B1931" s="126" t="s">
        <v>1062</v>
      </c>
      <c r="C1931" s="0" t="n">
        <v>732</v>
      </c>
      <c r="D1931" s="159" t="n">
        <v>11</v>
      </c>
      <c r="E1931" s="0" t="s">
        <v>967</v>
      </c>
      <c r="F1931" s="160" t="n">
        <f aca="false">'COG-M'!P1784</f>
        <v>0</v>
      </c>
    </row>
    <row r="1932" customFormat="false" ht="15" hidden="false" customHeight="false" outlineLevel="0" collapsed="false">
      <c r="A1932" s="0" t="n">
        <v>773214</v>
      </c>
      <c r="B1932" s="126" t="s">
        <v>1062</v>
      </c>
      <c r="C1932" s="0" t="n">
        <v>732</v>
      </c>
      <c r="D1932" s="159" t="n">
        <v>14</v>
      </c>
      <c r="F1932" s="160" t="n">
        <f aca="false">'COG-M'!P1785</f>
        <v>0</v>
      </c>
    </row>
    <row r="1933" customFormat="false" ht="15" hidden="false" customHeight="false" outlineLevel="0" collapsed="false">
      <c r="A1933" s="0" t="n">
        <v>773215</v>
      </c>
      <c r="B1933" s="126" t="s">
        <v>1062</v>
      </c>
      <c r="C1933" s="0" t="n">
        <v>732</v>
      </c>
      <c r="D1933" s="159" t="n">
        <v>15</v>
      </c>
      <c r="F1933" s="160" t="n">
        <f aca="false">'COG-M'!P1786</f>
        <v>0</v>
      </c>
    </row>
    <row r="1934" customFormat="false" ht="15" hidden="false" customHeight="false" outlineLevel="0" collapsed="false">
      <c r="A1934" s="0" t="n">
        <v>773216</v>
      </c>
      <c r="B1934" s="126" t="s">
        <v>1062</v>
      </c>
      <c r="C1934" s="0" t="n">
        <v>732</v>
      </c>
      <c r="D1934" s="159" t="n">
        <v>16</v>
      </c>
      <c r="F1934" s="160" t="n">
        <f aca="false">'COG-M'!P1787</f>
        <v>0</v>
      </c>
    </row>
    <row r="1935" customFormat="false" ht="15" hidden="false" customHeight="false" outlineLevel="0" collapsed="false">
      <c r="A1935" s="0" t="n">
        <v>773217</v>
      </c>
      <c r="B1935" s="126" t="s">
        <v>1062</v>
      </c>
      <c r="C1935" s="0" t="n">
        <v>732</v>
      </c>
      <c r="D1935" s="159" t="n">
        <v>17</v>
      </c>
      <c r="F1935" s="160" t="n">
        <f aca="false">'COG-M'!P1788</f>
        <v>0</v>
      </c>
    </row>
    <row r="1936" customFormat="false" ht="15" hidden="false" customHeight="false" outlineLevel="0" collapsed="false">
      <c r="A1936" s="0" t="n">
        <v>773225</v>
      </c>
      <c r="B1936" s="126" t="s">
        <v>1062</v>
      </c>
      <c r="C1936" s="0" t="n">
        <v>732</v>
      </c>
      <c r="D1936" s="159" t="n">
        <v>25</v>
      </c>
      <c r="F1936" s="160" t="n">
        <f aca="false">'COG-M'!P1789</f>
        <v>0</v>
      </c>
    </row>
    <row r="1937" customFormat="false" ht="15" hidden="false" customHeight="false" outlineLevel="0" collapsed="false">
      <c r="A1937" s="0" t="n">
        <v>773226</v>
      </c>
      <c r="B1937" s="126" t="s">
        <v>1062</v>
      </c>
      <c r="C1937" s="0" t="n">
        <v>732</v>
      </c>
      <c r="D1937" s="159" t="n">
        <v>26</v>
      </c>
      <c r="F1937" s="160" t="n">
        <f aca="false">'COG-M'!P1790</f>
        <v>0</v>
      </c>
    </row>
    <row r="1938" customFormat="false" ht="15" hidden="false" customHeight="false" outlineLevel="0" collapsed="false">
      <c r="A1938" s="0" t="n">
        <v>773227</v>
      </c>
      <c r="B1938" s="126" t="s">
        <v>1062</v>
      </c>
      <c r="C1938" s="0" t="n">
        <v>732</v>
      </c>
      <c r="D1938" s="159" t="n">
        <v>27</v>
      </c>
      <c r="F1938" s="160" t="n">
        <f aca="false">'COG-M'!P1791</f>
        <v>0</v>
      </c>
    </row>
    <row r="1939" customFormat="false" ht="15" hidden="false" customHeight="false" outlineLevel="0" collapsed="false">
      <c r="A1939" s="0" t="n">
        <v>773311</v>
      </c>
      <c r="B1939" s="126" t="s">
        <v>1062</v>
      </c>
      <c r="C1939" s="0" t="n">
        <v>733</v>
      </c>
      <c r="D1939" s="159" t="n">
        <v>11</v>
      </c>
      <c r="E1939" s="0" t="s">
        <v>968</v>
      </c>
      <c r="F1939" s="160" t="n">
        <f aca="false">'COG-M'!P1792</f>
        <v>0</v>
      </c>
    </row>
    <row r="1940" customFormat="false" ht="15" hidden="false" customHeight="false" outlineLevel="0" collapsed="false">
      <c r="A1940" s="0" t="n">
        <v>773314</v>
      </c>
      <c r="B1940" s="126" t="s">
        <v>1062</v>
      </c>
      <c r="C1940" s="0" t="n">
        <v>733</v>
      </c>
      <c r="D1940" s="159" t="n">
        <v>14</v>
      </c>
      <c r="F1940" s="160" t="n">
        <f aca="false">'COG-M'!P1793</f>
        <v>0</v>
      </c>
    </row>
    <row r="1941" customFormat="false" ht="15" hidden="false" customHeight="false" outlineLevel="0" collapsed="false">
      <c r="A1941" s="0" t="n">
        <v>773315</v>
      </c>
      <c r="B1941" s="126" t="s">
        <v>1062</v>
      </c>
      <c r="C1941" s="0" t="n">
        <v>733</v>
      </c>
      <c r="D1941" s="159" t="n">
        <v>15</v>
      </c>
      <c r="F1941" s="160" t="n">
        <f aca="false">'COG-M'!P1794</f>
        <v>0</v>
      </c>
    </row>
    <row r="1942" customFormat="false" ht="15" hidden="false" customHeight="false" outlineLevel="0" collapsed="false">
      <c r="A1942" s="0" t="n">
        <v>773316</v>
      </c>
      <c r="B1942" s="126" t="s">
        <v>1062</v>
      </c>
      <c r="C1942" s="0" t="n">
        <v>733</v>
      </c>
      <c r="D1942" s="159" t="n">
        <v>16</v>
      </c>
      <c r="F1942" s="160" t="n">
        <f aca="false">'COG-M'!P1795</f>
        <v>0</v>
      </c>
    </row>
    <row r="1943" customFormat="false" ht="15" hidden="false" customHeight="false" outlineLevel="0" collapsed="false">
      <c r="A1943" s="0" t="n">
        <v>773317</v>
      </c>
      <c r="B1943" s="126" t="s">
        <v>1062</v>
      </c>
      <c r="C1943" s="0" t="n">
        <v>733</v>
      </c>
      <c r="D1943" s="159" t="n">
        <v>17</v>
      </c>
      <c r="F1943" s="160" t="n">
        <f aca="false">'COG-M'!P1796</f>
        <v>0</v>
      </c>
    </row>
    <row r="1944" customFormat="false" ht="15" hidden="false" customHeight="false" outlineLevel="0" collapsed="false">
      <c r="A1944" s="0" t="n">
        <v>773325</v>
      </c>
      <c r="B1944" s="126" t="s">
        <v>1062</v>
      </c>
      <c r="C1944" s="0" t="n">
        <v>733</v>
      </c>
      <c r="D1944" s="159" t="n">
        <v>25</v>
      </c>
      <c r="F1944" s="160" t="n">
        <f aca="false">'COG-M'!P1797</f>
        <v>0</v>
      </c>
    </row>
    <row r="1945" customFormat="false" ht="15" hidden="false" customHeight="false" outlineLevel="0" collapsed="false">
      <c r="A1945" s="0" t="n">
        <v>773326</v>
      </c>
      <c r="B1945" s="126" t="s">
        <v>1062</v>
      </c>
      <c r="C1945" s="0" t="n">
        <v>733</v>
      </c>
      <c r="D1945" s="159" t="n">
        <v>26</v>
      </c>
      <c r="F1945" s="160" t="n">
        <f aca="false">'COG-M'!P1798</f>
        <v>0</v>
      </c>
    </row>
    <row r="1946" customFormat="false" ht="15" hidden="false" customHeight="false" outlineLevel="0" collapsed="false">
      <c r="A1946" s="0" t="n">
        <v>773327</v>
      </c>
      <c r="B1946" s="126" t="s">
        <v>1062</v>
      </c>
      <c r="C1946" s="0" t="n">
        <v>733</v>
      </c>
      <c r="D1946" s="159" t="n">
        <v>27</v>
      </c>
      <c r="F1946" s="160" t="n">
        <f aca="false">'COG-M'!P1799</f>
        <v>0</v>
      </c>
    </row>
    <row r="1947" customFormat="false" ht="15" hidden="false" customHeight="false" outlineLevel="0" collapsed="false">
      <c r="A1947" s="0" t="n">
        <v>773411</v>
      </c>
      <c r="B1947" s="126" t="s">
        <v>1062</v>
      </c>
      <c r="C1947" s="0" t="n">
        <v>734</v>
      </c>
      <c r="D1947" s="159" t="n">
        <v>11</v>
      </c>
      <c r="E1947" s="0" t="s">
        <v>969</v>
      </c>
      <c r="F1947" s="160" t="n">
        <f aca="false">'COG-M'!P1800</f>
        <v>0</v>
      </c>
    </row>
    <row r="1948" customFormat="false" ht="15" hidden="false" customHeight="false" outlineLevel="0" collapsed="false">
      <c r="A1948" s="0" t="n">
        <v>773414</v>
      </c>
      <c r="B1948" s="126" t="s">
        <v>1062</v>
      </c>
      <c r="C1948" s="0" t="n">
        <v>734</v>
      </c>
      <c r="D1948" s="159" t="n">
        <v>14</v>
      </c>
      <c r="F1948" s="160" t="n">
        <f aca="false">'COG-M'!P1801</f>
        <v>0</v>
      </c>
    </row>
    <row r="1949" customFormat="false" ht="15" hidden="false" customHeight="false" outlineLevel="0" collapsed="false">
      <c r="A1949" s="0" t="n">
        <v>773415</v>
      </c>
      <c r="B1949" s="126" t="s">
        <v>1062</v>
      </c>
      <c r="C1949" s="0" t="n">
        <v>734</v>
      </c>
      <c r="D1949" s="159" t="n">
        <v>15</v>
      </c>
      <c r="F1949" s="160" t="n">
        <f aca="false">'COG-M'!P1802</f>
        <v>0</v>
      </c>
    </row>
    <row r="1950" customFormat="false" ht="15" hidden="false" customHeight="false" outlineLevel="0" collapsed="false">
      <c r="A1950" s="0" t="n">
        <v>773416</v>
      </c>
      <c r="B1950" s="126" t="s">
        <v>1062</v>
      </c>
      <c r="C1950" s="0" t="n">
        <v>734</v>
      </c>
      <c r="D1950" s="159" t="n">
        <v>16</v>
      </c>
      <c r="F1950" s="160" t="n">
        <f aca="false">'COG-M'!P1803</f>
        <v>0</v>
      </c>
    </row>
    <row r="1951" customFormat="false" ht="15" hidden="false" customHeight="false" outlineLevel="0" collapsed="false">
      <c r="A1951" s="0" t="n">
        <v>773417</v>
      </c>
      <c r="B1951" s="126" t="s">
        <v>1062</v>
      </c>
      <c r="C1951" s="0" t="n">
        <v>734</v>
      </c>
      <c r="D1951" s="159" t="n">
        <v>17</v>
      </c>
      <c r="F1951" s="160" t="n">
        <f aca="false">'COG-M'!P1804</f>
        <v>0</v>
      </c>
    </row>
    <row r="1952" customFormat="false" ht="15" hidden="false" customHeight="false" outlineLevel="0" collapsed="false">
      <c r="A1952" s="0" t="n">
        <v>773425</v>
      </c>
      <c r="B1952" s="126" t="s">
        <v>1062</v>
      </c>
      <c r="C1952" s="0" t="n">
        <v>734</v>
      </c>
      <c r="D1952" s="159" t="n">
        <v>25</v>
      </c>
      <c r="F1952" s="160" t="n">
        <f aca="false">'COG-M'!P1805</f>
        <v>0</v>
      </c>
    </row>
    <row r="1953" customFormat="false" ht="15" hidden="false" customHeight="false" outlineLevel="0" collapsed="false">
      <c r="A1953" s="0" t="n">
        <v>773426</v>
      </c>
      <c r="B1953" s="126" t="s">
        <v>1062</v>
      </c>
      <c r="C1953" s="0" t="n">
        <v>734</v>
      </c>
      <c r="D1953" s="159" t="n">
        <v>26</v>
      </c>
      <c r="F1953" s="160" t="n">
        <f aca="false">'COG-M'!P1806</f>
        <v>0</v>
      </c>
    </row>
    <row r="1954" customFormat="false" ht="15" hidden="false" customHeight="false" outlineLevel="0" collapsed="false">
      <c r="A1954" s="0" t="n">
        <v>773427</v>
      </c>
      <c r="B1954" s="126" t="s">
        <v>1062</v>
      </c>
      <c r="C1954" s="0" t="n">
        <v>734</v>
      </c>
      <c r="D1954" s="159" t="n">
        <v>27</v>
      </c>
      <c r="F1954" s="160" t="n">
        <f aca="false">'COG-M'!P1807</f>
        <v>0</v>
      </c>
    </row>
    <row r="1955" customFormat="false" ht="15" hidden="false" customHeight="false" outlineLevel="0" collapsed="false">
      <c r="A1955" s="0" t="n">
        <v>773511</v>
      </c>
      <c r="B1955" s="126" t="s">
        <v>1062</v>
      </c>
      <c r="C1955" s="0" t="n">
        <v>735</v>
      </c>
      <c r="D1955" s="159" t="n">
        <v>11</v>
      </c>
      <c r="E1955" s="0" t="s">
        <v>970</v>
      </c>
      <c r="F1955" s="160" t="n">
        <f aca="false">'COG-M'!P1808</f>
        <v>0</v>
      </c>
    </row>
    <row r="1956" customFormat="false" ht="15" hidden="false" customHeight="false" outlineLevel="0" collapsed="false">
      <c r="A1956" s="0" t="n">
        <v>773514</v>
      </c>
      <c r="B1956" s="126" t="s">
        <v>1062</v>
      </c>
      <c r="C1956" s="0" t="n">
        <v>735</v>
      </c>
      <c r="D1956" s="159" t="n">
        <v>14</v>
      </c>
      <c r="F1956" s="160" t="n">
        <f aca="false">'COG-M'!P1809</f>
        <v>0</v>
      </c>
    </row>
    <row r="1957" customFormat="false" ht="15" hidden="false" customHeight="false" outlineLevel="0" collapsed="false">
      <c r="A1957" s="0" t="n">
        <v>773515</v>
      </c>
      <c r="B1957" s="126" t="s">
        <v>1062</v>
      </c>
      <c r="C1957" s="0" t="n">
        <v>735</v>
      </c>
      <c r="D1957" s="159" t="n">
        <v>15</v>
      </c>
      <c r="F1957" s="160" t="n">
        <f aca="false">'COG-M'!P1810</f>
        <v>0</v>
      </c>
    </row>
    <row r="1958" customFormat="false" ht="15" hidden="false" customHeight="false" outlineLevel="0" collapsed="false">
      <c r="A1958" s="0" t="n">
        <v>773516</v>
      </c>
      <c r="B1958" s="126" t="s">
        <v>1062</v>
      </c>
      <c r="C1958" s="0" t="n">
        <v>735</v>
      </c>
      <c r="D1958" s="159" t="n">
        <v>16</v>
      </c>
      <c r="F1958" s="160" t="n">
        <f aca="false">'COG-M'!P1811</f>
        <v>0</v>
      </c>
    </row>
    <row r="1959" customFormat="false" ht="15" hidden="false" customHeight="false" outlineLevel="0" collapsed="false">
      <c r="A1959" s="0" t="n">
        <v>773517</v>
      </c>
      <c r="B1959" s="126" t="s">
        <v>1062</v>
      </c>
      <c r="C1959" s="0" t="n">
        <v>735</v>
      </c>
      <c r="D1959" s="159" t="n">
        <v>17</v>
      </c>
      <c r="F1959" s="160" t="n">
        <f aca="false">'COG-M'!P1812</f>
        <v>0</v>
      </c>
    </row>
    <row r="1960" customFormat="false" ht="15" hidden="false" customHeight="false" outlineLevel="0" collapsed="false">
      <c r="A1960" s="0" t="n">
        <v>773525</v>
      </c>
      <c r="B1960" s="126" t="s">
        <v>1062</v>
      </c>
      <c r="C1960" s="0" t="n">
        <v>735</v>
      </c>
      <c r="D1960" s="159" t="n">
        <v>25</v>
      </c>
      <c r="F1960" s="160" t="n">
        <f aca="false">'COG-M'!P1813</f>
        <v>0</v>
      </c>
    </row>
    <row r="1961" customFormat="false" ht="15" hidden="false" customHeight="false" outlineLevel="0" collapsed="false">
      <c r="A1961" s="0" t="n">
        <v>773526</v>
      </c>
      <c r="B1961" s="126" t="s">
        <v>1062</v>
      </c>
      <c r="C1961" s="0" t="n">
        <v>735</v>
      </c>
      <c r="D1961" s="159" t="n">
        <v>26</v>
      </c>
      <c r="F1961" s="160" t="n">
        <f aca="false">'COG-M'!P1814</f>
        <v>0</v>
      </c>
    </row>
    <row r="1962" customFormat="false" ht="15" hidden="false" customHeight="false" outlineLevel="0" collapsed="false">
      <c r="A1962" s="0" t="n">
        <v>773527</v>
      </c>
      <c r="B1962" s="126" t="s">
        <v>1062</v>
      </c>
      <c r="C1962" s="0" t="n">
        <v>735</v>
      </c>
      <c r="D1962" s="159" t="n">
        <v>27</v>
      </c>
      <c r="F1962" s="160" t="n">
        <f aca="false">'COG-M'!P1815</f>
        <v>0</v>
      </c>
    </row>
    <row r="1963" customFormat="false" ht="15" hidden="false" customHeight="false" outlineLevel="0" collapsed="false">
      <c r="A1963" s="0" t="n">
        <v>773911</v>
      </c>
      <c r="B1963" s="126" t="s">
        <v>1062</v>
      </c>
      <c r="C1963" s="0" t="n">
        <v>739</v>
      </c>
      <c r="D1963" s="159" t="n">
        <v>11</v>
      </c>
      <c r="E1963" s="0" t="s">
        <v>971</v>
      </c>
      <c r="F1963" s="160" t="n">
        <f aca="false">'COG-M'!P1816</f>
        <v>0</v>
      </c>
    </row>
    <row r="1964" customFormat="false" ht="15" hidden="false" customHeight="false" outlineLevel="0" collapsed="false">
      <c r="A1964" s="0" t="n">
        <v>773914</v>
      </c>
      <c r="B1964" s="126" t="s">
        <v>1062</v>
      </c>
      <c r="C1964" s="0" t="n">
        <v>739</v>
      </c>
      <c r="D1964" s="159" t="n">
        <v>14</v>
      </c>
      <c r="F1964" s="160" t="n">
        <f aca="false">'COG-M'!P1817</f>
        <v>0</v>
      </c>
    </row>
    <row r="1965" customFormat="false" ht="15" hidden="false" customHeight="false" outlineLevel="0" collapsed="false">
      <c r="A1965" s="0" t="n">
        <v>773915</v>
      </c>
      <c r="B1965" s="126" t="s">
        <v>1062</v>
      </c>
      <c r="C1965" s="0" t="n">
        <v>739</v>
      </c>
      <c r="D1965" s="159" t="n">
        <v>15</v>
      </c>
      <c r="F1965" s="160" t="n">
        <f aca="false">'COG-M'!P1818</f>
        <v>0</v>
      </c>
    </row>
    <row r="1966" customFormat="false" ht="15" hidden="false" customHeight="false" outlineLevel="0" collapsed="false">
      <c r="A1966" s="0" t="n">
        <v>773916</v>
      </c>
      <c r="B1966" s="126" t="s">
        <v>1062</v>
      </c>
      <c r="C1966" s="0" t="n">
        <v>739</v>
      </c>
      <c r="D1966" s="159" t="n">
        <v>16</v>
      </c>
      <c r="F1966" s="160" t="n">
        <f aca="false">'COG-M'!P1819</f>
        <v>0</v>
      </c>
    </row>
    <row r="1967" customFormat="false" ht="15" hidden="false" customHeight="false" outlineLevel="0" collapsed="false">
      <c r="A1967" s="0" t="n">
        <v>773917</v>
      </c>
      <c r="B1967" s="126" t="s">
        <v>1062</v>
      </c>
      <c r="C1967" s="0" t="n">
        <v>739</v>
      </c>
      <c r="D1967" s="159" t="n">
        <v>17</v>
      </c>
      <c r="F1967" s="160" t="n">
        <f aca="false">'COG-M'!P1820</f>
        <v>0</v>
      </c>
    </row>
    <row r="1968" customFormat="false" ht="15" hidden="false" customHeight="false" outlineLevel="0" collapsed="false">
      <c r="A1968" s="0" t="n">
        <v>773925</v>
      </c>
      <c r="B1968" s="126" t="s">
        <v>1062</v>
      </c>
      <c r="C1968" s="0" t="n">
        <v>739</v>
      </c>
      <c r="D1968" s="159" t="n">
        <v>25</v>
      </c>
      <c r="F1968" s="160" t="n">
        <f aca="false">'COG-M'!P1821</f>
        <v>0</v>
      </c>
    </row>
    <row r="1969" customFormat="false" ht="15" hidden="false" customHeight="false" outlineLevel="0" collapsed="false">
      <c r="A1969" s="0" t="n">
        <v>773926</v>
      </c>
      <c r="B1969" s="126" t="s">
        <v>1062</v>
      </c>
      <c r="C1969" s="0" t="n">
        <v>739</v>
      </c>
      <c r="D1969" s="159" t="n">
        <v>26</v>
      </c>
      <c r="F1969" s="160" t="n">
        <f aca="false">'COG-M'!P1822</f>
        <v>0</v>
      </c>
    </row>
    <row r="1970" customFormat="false" ht="15" hidden="false" customHeight="false" outlineLevel="0" collapsed="false">
      <c r="A1970" s="0" t="n">
        <v>773927</v>
      </c>
      <c r="B1970" s="126" t="s">
        <v>1062</v>
      </c>
      <c r="C1970" s="0" t="n">
        <v>739</v>
      </c>
      <c r="D1970" s="159" t="n">
        <v>27</v>
      </c>
      <c r="F1970" s="160" t="n">
        <f aca="false">'COG-M'!P1823</f>
        <v>0</v>
      </c>
    </row>
    <row r="1971" customFormat="false" ht="15" hidden="false" customHeight="false" outlineLevel="0" collapsed="false">
      <c r="A1971" s="0" t="n">
        <v>740000</v>
      </c>
      <c r="B1971" s="126" t="s">
        <v>1062</v>
      </c>
      <c r="C1971" s="0" t="n">
        <v>7400</v>
      </c>
      <c r="D1971" s="159" t="n">
        <v>0</v>
      </c>
      <c r="E1971" s="0" t="s">
        <v>972</v>
      </c>
      <c r="F1971" s="160" t="n">
        <f aca="false">'COG-M'!P1824</f>
        <v>0</v>
      </c>
    </row>
    <row r="1972" customFormat="false" ht="15" hidden="false" customHeight="false" outlineLevel="0" collapsed="false">
      <c r="A1972" s="0" t="n">
        <v>774111</v>
      </c>
      <c r="B1972" s="126" t="s">
        <v>1062</v>
      </c>
      <c r="C1972" s="0" t="n">
        <v>741</v>
      </c>
      <c r="D1972" s="159" t="n">
        <v>11</v>
      </c>
      <c r="E1972" s="0" t="s">
        <v>973</v>
      </c>
      <c r="F1972" s="160" t="n">
        <f aca="false">'COG-M'!P1825</f>
        <v>0</v>
      </c>
    </row>
    <row r="1973" customFormat="false" ht="15" hidden="false" customHeight="false" outlineLevel="0" collapsed="false">
      <c r="A1973" s="0" t="n">
        <v>774114</v>
      </c>
      <c r="B1973" s="126" t="s">
        <v>1062</v>
      </c>
      <c r="C1973" s="0" t="n">
        <v>741</v>
      </c>
      <c r="D1973" s="159" t="n">
        <v>14</v>
      </c>
      <c r="F1973" s="160" t="n">
        <f aca="false">'COG-M'!P1826</f>
        <v>0</v>
      </c>
    </row>
    <row r="1974" customFormat="false" ht="15" hidden="false" customHeight="false" outlineLevel="0" collapsed="false">
      <c r="A1974" s="0" t="n">
        <v>774115</v>
      </c>
      <c r="B1974" s="126" t="s">
        <v>1062</v>
      </c>
      <c r="C1974" s="0" t="n">
        <v>741</v>
      </c>
      <c r="D1974" s="159" t="n">
        <v>15</v>
      </c>
      <c r="F1974" s="160" t="n">
        <f aca="false">'COG-M'!P1827</f>
        <v>0</v>
      </c>
    </row>
    <row r="1975" customFormat="false" ht="15" hidden="false" customHeight="false" outlineLevel="0" collapsed="false">
      <c r="A1975" s="0" t="n">
        <v>774116</v>
      </c>
      <c r="B1975" s="126" t="s">
        <v>1062</v>
      </c>
      <c r="C1975" s="0" t="n">
        <v>741</v>
      </c>
      <c r="D1975" s="159" t="n">
        <v>16</v>
      </c>
      <c r="F1975" s="160" t="n">
        <f aca="false">'COG-M'!P1828</f>
        <v>0</v>
      </c>
    </row>
    <row r="1976" customFormat="false" ht="15" hidden="false" customHeight="false" outlineLevel="0" collapsed="false">
      <c r="A1976" s="0" t="n">
        <v>774117</v>
      </c>
      <c r="B1976" s="126" t="s">
        <v>1062</v>
      </c>
      <c r="C1976" s="0" t="n">
        <v>741</v>
      </c>
      <c r="D1976" s="159" t="n">
        <v>17</v>
      </c>
      <c r="F1976" s="160" t="n">
        <f aca="false">'COG-M'!P1829</f>
        <v>0</v>
      </c>
    </row>
    <row r="1977" customFormat="false" ht="15" hidden="false" customHeight="false" outlineLevel="0" collapsed="false">
      <c r="A1977" s="0" t="n">
        <v>774125</v>
      </c>
      <c r="B1977" s="126" t="s">
        <v>1062</v>
      </c>
      <c r="C1977" s="0" t="n">
        <v>741</v>
      </c>
      <c r="D1977" s="159" t="n">
        <v>25</v>
      </c>
      <c r="F1977" s="160" t="n">
        <f aca="false">'COG-M'!P1830</f>
        <v>0</v>
      </c>
    </row>
    <row r="1978" customFormat="false" ht="15" hidden="false" customHeight="false" outlineLevel="0" collapsed="false">
      <c r="A1978" s="0" t="n">
        <v>774126</v>
      </c>
      <c r="B1978" s="126" t="s">
        <v>1062</v>
      </c>
      <c r="C1978" s="0" t="n">
        <v>741</v>
      </c>
      <c r="D1978" s="159" t="n">
        <v>26</v>
      </c>
      <c r="F1978" s="160" t="n">
        <f aca="false">'COG-M'!P1831</f>
        <v>0</v>
      </c>
    </row>
    <row r="1979" customFormat="false" ht="15" hidden="false" customHeight="false" outlineLevel="0" collapsed="false">
      <c r="A1979" s="0" t="n">
        <v>774127</v>
      </c>
      <c r="B1979" s="126" t="s">
        <v>1062</v>
      </c>
      <c r="C1979" s="0" t="n">
        <v>741</v>
      </c>
      <c r="D1979" s="159" t="n">
        <v>27</v>
      </c>
      <c r="F1979" s="160" t="n">
        <f aca="false">'COG-M'!P1832</f>
        <v>0</v>
      </c>
    </row>
    <row r="1980" customFormat="false" ht="15" hidden="false" customHeight="false" outlineLevel="0" collapsed="false">
      <c r="A1980" s="0" t="n">
        <v>774200</v>
      </c>
      <c r="B1980" s="126" t="s">
        <v>1062</v>
      </c>
      <c r="C1980" s="0" t="n">
        <v>742</v>
      </c>
      <c r="D1980" s="159" t="n">
        <v>0</v>
      </c>
      <c r="E1980" s="0" t="s">
        <v>974</v>
      </c>
      <c r="F1980" s="160" t="n">
        <f aca="false">'COG-M'!P1833</f>
        <v>0</v>
      </c>
    </row>
    <row r="1981" customFormat="false" ht="15" hidden="false" customHeight="false" outlineLevel="0" collapsed="false">
      <c r="A1981" s="0" t="n">
        <v>774300</v>
      </c>
      <c r="B1981" s="126" t="s">
        <v>1062</v>
      </c>
      <c r="C1981" s="0" t="n">
        <v>743</v>
      </c>
      <c r="D1981" s="159" t="n">
        <v>0</v>
      </c>
      <c r="E1981" s="0" t="s">
        <v>975</v>
      </c>
      <c r="F1981" s="160" t="n">
        <f aca="false">'COG-M'!P1834</f>
        <v>0</v>
      </c>
    </row>
    <row r="1982" customFormat="false" ht="15" hidden="false" customHeight="false" outlineLevel="0" collapsed="false">
      <c r="A1982" s="0" t="n">
        <v>774400</v>
      </c>
      <c r="B1982" s="126" t="s">
        <v>1062</v>
      </c>
      <c r="C1982" s="0" t="n">
        <v>744</v>
      </c>
      <c r="D1982" s="159" t="n">
        <v>0</v>
      </c>
      <c r="E1982" s="0" t="s">
        <v>976</v>
      </c>
      <c r="F1982" s="160" t="n">
        <f aca="false">'COG-M'!P1835</f>
        <v>0</v>
      </c>
    </row>
    <row r="1983" customFormat="false" ht="15" hidden="false" customHeight="false" outlineLevel="0" collapsed="false">
      <c r="A1983" s="0" t="n">
        <v>774511</v>
      </c>
      <c r="B1983" s="126" t="s">
        <v>1062</v>
      </c>
      <c r="C1983" s="0" t="n">
        <v>745</v>
      </c>
      <c r="D1983" s="159" t="n">
        <v>11</v>
      </c>
      <c r="E1983" s="0" t="s">
        <v>977</v>
      </c>
      <c r="F1983" s="160" t="n">
        <f aca="false">'COG-M'!P1836</f>
        <v>0</v>
      </c>
    </row>
    <row r="1984" customFormat="false" ht="15" hidden="false" customHeight="false" outlineLevel="0" collapsed="false">
      <c r="A1984" s="0" t="n">
        <v>774514</v>
      </c>
      <c r="B1984" s="126" t="s">
        <v>1062</v>
      </c>
      <c r="C1984" s="0" t="n">
        <v>745</v>
      </c>
      <c r="D1984" s="159" t="n">
        <v>14</v>
      </c>
      <c r="F1984" s="160" t="n">
        <f aca="false">'COG-M'!P1837</f>
        <v>0</v>
      </c>
    </row>
    <row r="1985" customFormat="false" ht="15" hidden="false" customHeight="false" outlineLevel="0" collapsed="false">
      <c r="A1985" s="0" t="n">
        <v>774515</v>
      </c>
      <c r="B1985" s="126" t="s">
        <v>1062</v>
      </c>
      <c r="C1985" s="0" t="n">
        <v>745</v>
      </c>
      <c r="D1985" s="159" t="n">
        <v>15</v>
      </c>
      <c r="F1985" s="160" t="n">
        <f aca="false">'COG-M'!P1838</f>
        <v>0</v>
      </c>
    </row>
    <row r="1986" customFormat="false" ht="15" hidden="false" customHeight="false" outlineLevel="0" collapsed="false">
      <c r="A1986" s="0" t="n">
        <v>774516</v>
      </c>
      <c r="B1986" s="126" t="s">
        <v>1062</v>
      </c>
      <c r="C1986" s="0" t="n">
        <v>745</v>
      </c>
      <c r="D1986" s="159" t="n">
        <v>16</v>
      </c>
      <c r="F1986" s="160" t="n">
        <f aca="false">'COG-M'!P1839</f>
        <v>0</v>
      </c>
    </row>
    <row r="1987" customFormat="false" ht="15" hidden="false" customHeight="false" outlineLevel="0" collapsed="false">
      <c r="A1987" s="0" t="n">
        <v>774517</v>
      </c>
      <c r="B1987" s="126" t="s">
        <v>1062</v>
      </c>
      <c r="C1987" s="0" t="n">
        <v>745</v>
      </c>
      <c r="D1987" s="159" t="n">
        <v>17</v>
      </c>
      <c r="F1987" s="160" t="n">
        <f aca="false">'COG-M'!P1840</f>
        <v>0</v>
      </c>
    </row>
    <row r="1988" customFormat="false" ht="15" hidden="false" customHeight="false" outlineLevel="0" collapsed="false">
      <c r="A1988" s="0" t="n">
        <v>774525</v>
      </c>
      <c r="B1988" s="126" t="s">
        <v>1062</v>
      </c>
      <c r="C1988" s="0" t="n">
        <v>745</v>
      </c>
      <c r="D1988" s="159" t="n">
        <v>25</v>
      </c>
      <c r="F1988" s="160" t="n">
        <f aca="false">'COG-M'!P1841</f>
        <v>0</v>
      </c>
    </row>
    <row r="1989" customFormat="false" ht="15" hidden="false" customHeight="false" outlineLevel="0" collapsed="false">
      <c r="A1989" s="0" t="n">
        <v>774526</v>
      </c>
      <c r="B1989" s="126" t="s">
        <v>1062</v>
      </c>
      <c r="C1989" s="0" t="n">
        <v>745</v>
      </c>
      <c r="D1989" s="159" t="n">
        <v>26</v>
      </c>
      <c r="F1989" s="160" t="n">
        <f aca="false">'COG-M'!P1842</f>
        <v>0</v>
      </c>
    </row>
    <row r="1990" customFormat="false" ht="15" hidden="false" customHeight="false" outlineLevel="0" collapsed="false">
      <c r="A1990" s="0" t="n">
        <v>774527</v>
      </c>
      <c r="B1990" s="126" t="s">
        <v>1062</v>
      </c>
      <c r="C1990" s="0" t="n">
        <v>745</v>
      </c>
      <c r="D1990" s="159" t="n">
        <v>27</v>
      </c>
      <c r="F1990" s="160" t="n">
        <f aca="false">'COG-M'!P1843</f>
        <v>0</v>
      </c>
    </row>
    <row r="1991" customFormat="false" ht="15" hidden="false" customHeight="false" outlineLevel="0" collapsed="false">
      <c r="A1991" s="0" t="n">
        <v>774611</v>
      </c>
      <c r="B1991" s="126" t="s">
        <v>1062</v>
      </c>
      <c r="C1991" s="0" t="n">
        <v>746</v>
      </c>
      <c r="D1991" s="159" t="n">
        <v>11</v>
      </c>
      <c r="E1991" s="0" t="s">
        <v>978</v>
      </c>
      <c r="F1991" s="160" t="n">
        <f aca="false">'COG-M'!P1844</f>
        <v>0</v>
      </c>
    </row>
    <row r="1992" customFormat="false" ht="15" hidden="false" customHeight="false" outlineLevel="0" collapsed="false">
      <c r="A1992" s="0" t="n">
        <v>774614</v>
      </c>
      <c r="B1992" s="126" t="s">
        <v>1062</v>
      </c>
      <c r="C1992" s="0" t="n">
        <v>746</v>
      </c>
      <c r="D1992" s="159" t="n">
        <v>14</v>
      </c>
      <c r="F1992" s="160" t="n">
        <f aca="false">'COG-M'!P1845</f>
        <v>0</v>
      </c>
    </row>
    <row r="1993" customFormat="false" ht="15" hidden="false" customHeight="false" outlineLevel="0" collapsed="false">
      <c r="A1993" s="0" t="n">
        <v>774615</v>
      </c>
      <c r="B1993" s="126" t="s">
        <v>1062</v>
      </c>
      <c r="C1993" s="0" t="n">
        <v>746</v>
      </c>
      <c r="D1993" s="159" t="n">
        <v>15</v>
      </c>
      <c r="F1993" s="160" t="n">
        <f aca="false">'COG-M'!P1846</f>
        <v>0</v>
      </c>
    </row>
    <row r="1994" customFormat="false" ht="15" hidden="false" customHeight="false" outlineLevel="0" collapsed="false">
      <c r="A1994" s="0" t="n">
        <v>774616</v>
      </c>
      <c r="B1994" s="126" t="s">
        <v>1062</v>
      </c>
      <c r="C1994" s="0" t="n">
        <v>746</v>
      </c>
      <c r="D1994" s="159" t="n">
        <v>16</v>
      </c>
      <c r="F1994" s="160" t="n">
        <f aca="false">'COG-M'!P1847</f>
        <v>0</v>
      </c>
    </row>
    <row r="1995" customFormat="false" ht="15" hidden="false" customHeight="false" outlineLevel="0" collapsed="false">
      <c r="A1995" s="0" t="n">
        <v>774617</v>
      </c>
      <c r="B1995" s="126" t="s">
        <v>1062</v>
      </c>
      <c r="C1995" s="0" t="n">
        <v>746</v>
      </c>
      <c r="D1995" s="159" t="n">
        <v>17</v>
      </c>
      <c r="F1995" s="160" t="n">
        <f aca="false">'COG-M'!P1848</f>
        <v>0</v>
      </c>
    </row>
    <row r="1996" customFormat="false" ht="15" hidden="false" customHeight="false" outlineLevel="0" collapsed="false">
      <c r="A1996" s="0" t="n">
        <v>774625</v>
      </c>
      <c r="B1996" s="126" t="s">
        <v>1062</v>
      </c>
      <c r="C1996" s="0" t="n">
        <v>746</v>
      </c>
      <c r="D1996" s="159" t="n">
        <v>25</v>
      </c>
      <c r="F1996" s="160" t="n">
        <f aca="false">'COG-M'!P1849</f>
        <v>0</v>
      </c>
    </row>
    <row r="1997" customFormat="false" ht="15" hidden="false" customHeight="false" outlineLevel="0" collapsed="false">
      <c r="A1997" s="0" t="n">
        <v>774626</v>
      </c>
      <c r="B1997" s="126" t="s">
        <v>1062</v>
      </c>
      <c r="C1997" s="0" t="n">
        <v>746</v>
      </c>
      <c r="D1997" s="159" t="n">
        <v>26</v>
      </c>
      <c r="F1997" s="160" t="n">
        <f aca="false">'COG-M'!P1850</f>
        <v>0</v>
      </c>
    </row>
    <row r="1998" customFormat="false" ht="15" hidden="false" customHeight="false" outlineLevel="0" collapsed="false">
      <c r="A1998" s="0" t="n">
        <v>774627</v>
      </c>
      <c r="B1998" s="126" t="s">
        <v>1062</v>
      </c>
      <c r="C1998" s="0" t="n">
        <v>746</v>
      </c>
      <c r="D1998" s="159" t="n">
        <v>27</v>
      </c>
      <c r="F1998" s="160" t="n">
        <f aca="false">'COG-M'!P1851</f>
        <v>0</v>
      </c>
    </row>
    <row r="1999" customFormat="false" ht="15" hidden="false" customHeight="false" outlineLevel="0" collapsed="false">
      <c r="A1999" s="0" t="n">
        <v>774711</v>
      </c>
      <c r="B1999" s="126" t="s">
        <v>1062</v>
      </c>
      <c r="C1999" s="0" t="n">
        <v>747</v>
      </c>
      <c r="D1999" s="159" t="n">
        <v>11</v>
      </c>
      <c r="E1999" s="0" t="s">
        <v>979</v>
      </c>
      <c r="F1999" s="160" t="n">
        <f aca="false">'COG-M'!P1852</f>
        <v>0</v>
      </c>
    </row>
    <row r="2000" customFormat="false" ht="15" hidden="false" customHeight="false" outlineLevel="0" collapsed="false">
      <c r="A2000" s="0" t="n">
        <v>774714</v>
      </c>
      <c r="B2000" s="126" t="s">
        <v>1062</v>
      </c>
      <c r="C2000" s="0" t="n">
        <v>747</v>
      </c>
      <c r="D2000" s="159" t="n">
        <v>14</v>
      </c>
      <c r="F2000" s="160" t="n">
        <f aca="false">'COG-M'!P1853</f>
        <v>0</v>
      </c>
    </row>
    <row r="2001" customFormat="false" ht="15" hidden="false" customHeight="false" outlineLevel="0" collapsed="false">
      <c r="A2001" s="0" t="n">
        <v>774715</v>
      </c>
      <c r="B2001" s="126" t="s">
        <v>1062</v>
      </c>
      <c r="C2001" s="0" t="n">
        <v>747</v>
      </c>
      <c r="D2001" s="159" t="n">
        <v>15</v>
      </c>
      <c r="F2001" s="160" t="n">
        <f aca="false">'COG-M'!P1854</f>
        <v>0</v>
      </c>
    </row>
    <row r="2002" customFormat="false" ht="15" hidden="false" customHeight="false" outlineLevel="0" collapsed="false">
      <c r="A2002" s="0" t="n">
        <v>774716</v>
      </c>
      <c r="B2002" s="126" t="s">
        <v>1062</v>
      </c>
      <c r="C2002" s="0" t="n">
        <v>747</v>
      </c>
      <c r="D2002" s="159" t="n">
        <v>16</v>
      </c>
      <c r="F2002" s="160" t="n">
        <f aca="false">'COG-M'!P1855</f>
        <v>0</v>
      </c>
    </row>
    <row r="2003" customFormat="false" ht="15" hidden="false" customHeight="false" outlineLevel="0" collapsed="false">
      <c r="A2003" s="0" t="n">
        <v>774717</v>
      </c>
      <c r="B2003" s="126" t="s">
        <v>1062</v>
      </c>
      <c r="C2003" s="0" t="n">
        <v>747</v>
      </c>
      <c r="D2003" s="159" t="n">
        <v>17</v>
      </c>
      <c r="F2003" s="160" t="n">
        <f aca="false">'COG-M'!P1856</f>
        <v>0</v>
      </c>
    </row>
    <row r="2004" customFormat="false" ht="15" hidden="false" customHeight="false" outlineLevel="0" collapsed="false">
      <c r="A2004" s="0" t="n">
        <v>774725</v>
      </c>
      <c r="B2004" s="126" t="s">
        <v>1062</v>
      </c>
      <c r="C2004" s="0" t="n">
        <v>747</v>
      </c>
      <c r="D2004" s="159" t="n">
        <v>25</v>
      </c>
      <c r="F2004" s="160" t="n">
        <f aca="false">'COG-M'!P1857</f>
        <v>0</v>
      </c>
    </row>
    <row r="2005" customFormat="false" ht="15" hidden="false" customHeight="false" outlineLevel="0" collapsed="false">
      <c r="A2005" s="0" t="n">
        <v>774726</v>
      </c>
      <c r="B2005" s="126" t="s">
        <v>1062</v>
      </c>
      <c r="C2005" s="0" t="n">
        <v>747</v>
      </c>
      <c r="D2005" s="159" t="n">
        <v>26</v>
      </c>
      <c r="F2005" s="160" t="n">
        <f aca="false">'COG-M'!P1858</f>
        <v>0</v>
      </c>
    </row>
    <row r="2006" customFormat="false" ht="15" hidden="false" customHeight="false" outlineLevel="0" collapsed="false">
      <c r="A2006" s="0" t="n">
        <v>774727</v>
      </c>
      <c r="B2006" s="126" t="s">
        <v>1062</v>
      </c>
      <c r="C2006" s="0" t="n">
        <v>747</v>
      </c>
      <c r="D2006" s="159" t="n">
        <v>27</v>
      </c>
      <c r="F2006" s="160" t="n">
        <f aca="false">'COG-M'!P1859</f>
        <v>0</v>
      </c>
    </row>
    <row r="2007" customFormat="false" ht="15" hidden="false" customHeight="false" outlineLevel="0" collapsed="false">
      <c r="A2007" s="0" t="n">
        <v>774811</v>
      </c>
      <c r="B2007" s="126" t="s">
        <v>1062</v>
      </c>
      <c r="C2007" s="0" t="n">
        <v>748</v>
      </c>
      <c r="D2007" s="159" t="n">
        <v>11</v>
      </c>
      <c r="E2007" s="0" t="s">
        <v>980</v>
      </c>
      <c r="F2007" s="160" t="n">
        <f aca="false">'COG-M'!P1860</f>
        <v>0</v>
      </c>
    </row>
    <row r="2008" customFormat="false" ht="15" hidden="false" customHeight="false" outlineLevel="0" collapsed="false">
      <c r="A2008" s="0" t="n">
        <v>774814</v>
      </c>
      <c r="B2008" s="126" t="s">
        <v>1062</v>
      </c>
      <c r="C2008" s="0" t="n">
        <v>748</v>
      </c>
      <c r="D2008" s="159" t="n">
        <v>14</v>
      </c>
      <c r="F2008" s="160" t="n">
        <f aca="false">'COG-M'!P1861</f>
        <v>0</v>
      </c>
    </row>
    <row r="2009" customFormat="false" ht="15" hidden="false" customHeight="false" outlineLevel="0" collapsed="false">
      <c r="A2009" s="0" t="n">
        <v>774815</v>
      </c>
      <c r="B2009" s="126" t="s">
        <v>1062</v>
      </c>
      <c r="C2009" s="0" t="n">
        <v>748</v>
      </c>
      <c r="D2009" s="159" t="n">
        <v>15</v>
      </c>
      <c r="F2009" s="160" t="n">
        <f aca="false">'COG-M'!P1862</f>
        <v>0</v>
      </c>
    </row>
    <row r="2010" customFormat="false" ht="15" hidden="false" customHeight="false" outlineLevel="0" collapsed="false">
      <c r="A2010" s="0" t="n">
        <v>774816</v>
      </c>
      <c r="B2010" s="126" t="s">
        <v>1062</v>
      </c>
      <c r="C2010" s="0" t="n">
        <v>748</v>
      </c>
      <c r="D2010" s="159" t="n">
        <v>16</v>
      </c>
      <c r="F2010" s="160" t="n">
        <f aca="false">'COG-M'!P1863</f>
        <v>0</v>
      </c>
    </row>
    <row r="2011" customFormat="false" ht="15" hidden="false" customHeight="false" outlineLevel="0" collapsed="false">
      <c r="A2011" s="0" t="n">
        <v>774817</v>
      </c>
      <c r="B2011" s="126" t="s">
        <v>1062</v>
      </c>
      <c r="C2011" s="0" t="n">
        <v>748</v>
      </c>
      <c r="D2011" s="159" t="n">
        <v>17</v>
      </c>
      <c r="F2011" s="160" t="n">
        <f aca="false">'COG-M'!P1864</f>
        <v>0</v>
      </c>
    </row>
    <row r="2012" customFormat="false" ht="15" hidden="false" customHeight="false" outlineLevel="0" collapsed="false">
      <c r="A2012" s="0" t="n">
        <v>774825</v>
      </c>
      <c r="B2012" s="126" t="s">
        <v>1062</v>
      </c>
      <c r="C2012" s="0" t="n">
        <v>748</v>
      </c>
      <c r="D2012" s="159" t="n">
        <v>25</v>
      </c>
      <c r="F2012" s="160" t="n">
        <f aca="false">'COG-M'!P1865</f>
        <v>0</v>
      </c>
    </row>
    <row r="2013" customFormat="false" ht="15" hidden="false" customHeight="false" outlineLevel="0" collapsed="false">
      <c r="A2013" s="0" t="n">
        <v>774826</v>
      </c>
      <c r="B2013" s="126" t="s">
        <v>1062</v>
      </c>
      <c r="C2013" s="0" t="n">
        <v>748</v>
      </c>
      <c r="D2013" s="159" t="n">
        <v>26</v>
      </c>
      <c r="F2013" s="160" t="n">
        <f aca="false">'COG-M'!P1866</f>
        <v>0</v>
      </c>
    </row>
    <row r="2014" customFormat="false" ht="15" hidden="false" customHeight="false" outlineLevel="0" collapsed="false">
      <c r="A2014" s="0" t="n">
        <v>774827</v>
      </c>
      <c r="B2014" s="126" t="s">
        <v>1062</v>
      </c>
      <c r="C2014" s="0" t="n">
        <v>748</v>
      </c>
      <c r="D2014" s="159" t="n">
        <v>27</v>
      </c>
      <c r="F2014" s="160" t="n">
        <f aca="false">'COG-M'!P1867</f>
        <v>0</v>
      </c>
    </row>
    <row r="2015" customFormat="false" ht="15" hidden="false" customHeight="false" outlineLevel="0" collapsed="false">
      <c r="A2015" s="0" t="n">
        <v>774911</v>
      </c>
      <c r="B2015" s="126" t="s">
        <v>1062</v>
      </c>
      <c r="C2015" s="0" t="n">
        <v>749</v>
      </c>
      <c r="D2015" s="159" t="n">
        <v>11</v>
      </c>
      <c r="E2015" s="0" t="s">
        <v>981</v>
      </c>
      <c r="F2015" s="160" t="n">
        <f aca="false">'COG-M'!P1868</f>
        <v>0</v>
      </c>
    </row>
    <row r="2016" customFormat="false" ht="15" hidden="false" customHeight="false" outlineLevel="0" collapsed="false">
      <c r="A2016" s="0" t="n">
        <v>774914</v>
      </c>
      <c r="B2016" s="126" t="s">
        <v>1062</v>
      </c>
      <c r="C2016" s="0" t="n">
        <v>749</v>
      </c>
      <c r="D2016" s="159" t="n">
        <v>14</v>
      </c>
      <c r="F2016" s="160" t="n">
        <f aca="false">'COG-M'!P1869</f>
        <v>0</v>
      </c>
    </row>
    <row r="2017" customFormat="false" ht="15" hidden="false" customHeight="false" outlineLevel="0" collapsed="false">
      <c r="A2017" s="0" t="n">
        <v>774915</v>
      </c>
      <c r="B2017" s="126" t="s">
        <v>1062</v>
      </c>
      <c r="C2017" s="0" t="n">
        <v>749</v>
      </c>
      <c r="D2017" s="159" t="n">
        <v>15</v>
      </c>
      <c r="F2017" s="160" t="n">
        <f aca="false">'COG-M'!P1870</f>
        <v>0</v>
      </c>
    </row>
    <row r="2018" customFormat="false" ht="15" hidden="false" customHeight="false" outlineLevel="0" collapsed="false">
      <c r="A2018" s="0" t="n">
        <v>774916</v>
      </c>
      <c r="B2018" s="126" t="s">
        <v>1062</v>
      </c>
      <c r="C2018" s="0" t="n">
        <v>749</v>
      </c>
      <c r="D2018" s="159" t="n">
        <v>16</v>
      </c>
      <c r="F2018" s="160" t="n">
        <f aca="false">'COG-M'!P1871</f>
        <v>0</v>
      </c>
    </row>
    <row r="2019" customFormat="false" ht="15" hidden="false" customHeight="false" outlineLevel="0" collapsed="false">
      <c r="A2019" s="0" t="n">
        <v>774917</v>
      </c>
      <c r="B2019" s="126" t="s">
        <v>1062</v>
      </c>
      <c r="C2019" s="0" t="n">
        <v>749</v>
      </c>
      <c r="D2019" s="159" t="n">
        <v>17</v>
      </c>
      <c r="F2019" s="160" t="n">
        <f aca="false">'COG-M'!P1872</f>
        <v>0</v>
      </c>
    </row>
    <row r="2020" customFormat="false" ht="15" hidden="false" customHeight="false" outlineLevel="0" collapsed="false">
      <c r="A2020" s="0" t="n">
        <v>774925</v>
      </c>
      <c r="B2020" s="126" t="s">
        <v>1062</v>
      </c>
      <c r="C2020" s="0" t="n">
        <v>749</v>
      </c>
      <c r="D2020" s="159" t="n">
        <v>25</v>
      </c>
      <c r="F2020" s="160" t="n">
        <f aca="false">'COG-M'!P1873</f>
        <v>0</v>
      </c>
    </row>
    <row r="2021" customFormat="false" ht="15" hidden="false" customHeight="false" outlineLevel="0" collapsed="false">
      <c r="A2021" s="0" t="n">
        <v>774926</v>
      </c>
      <c r="B2021" s="126" t="s">
        <v>1062</v>
      </c>
      <c r="C2021" s="0" t="n">
        <v>749</v>
      </c>
      <c r="D2021" s="159" t="n">
        <v>26</v>
      </c>
      <c r="F2021" s="160" t="n">
        <f aca="false">'COG-M'!P1874</f>
        <v>0</v>
      </c>
    </row>
    <row r="2022" customFormat="false" ht="15" hidden="false" customHeight="false" outlineLevel="0" collapsed="false">
      <c r="A2022" s="0" t="n">
        <v>774927</v>
      </c>
      <c r="B2022" s="126" t="s">
        <v>1062</v>
      </c>
      <c r="C2022" s="0" t="n">
        <v>749</v>
      </c>
      <c r="D2022" s="159" t="n">
        <v>27</v>
      </c>
      <c r="F2022" s="160" t="n">
        <f aca="false">'COG-M'!P1875</f>
        <v>0</v>
      </c>
    </row>
    <row r="2023" customFormat="false" ht="15" hidden="false" customHeight="false" outlineLevel="0" collapsed="false">
      <c r="A2023" s="0" t="n">
        <v>750000</v>
      </c>
      <c r="B2023" s="126" t="s">
        <v>1062</v>
      </c>
      <c r="C2023" s="0" t="n">
        <v>7500</v>
      </c>
      <c r="D2023" s="159" t="n">
        <v>0</v>
      </c>
      <c r="E2023" s="0" t="s">
        <v>982</v>
      </c>
      <c r="F2023" s="160" t="n">
        <f aca="false">'COG-M'!P1876</f>
        <v>0</v>
      </c>
    </row>
    <row r="2024" customFormat="false" ht="15" hidden="false" customHeight="false" outlineLevel="0" collapsed="false">
      <c r="A2024" s="0" t="n">
        <v>775111</v>
      </c>
      <c r="B2024" s="126" t="s">
        <v>1062</v>
      </c>
      <c r="C2024" s="0" t="n">
        <v>751</v>
      </c>
      <c r="D2024" s="159" t="n">
        <v>11</v>
      </c>
      <c r="E2024" s="0" t="s">
        <v>983</v>
      </c>
      <c r="F2024" s="160" t="n">
        <f aca="false">'COG-M'!P1877</f>
        <v>0</v>
      </c>
    </row>
    <row r="2025" customFormat="false" ht="15" hidden="false" customHeight="false" outlineLevel="0" collapsed="false">
      <c r="A2025" s="0" t="n">
        <v>775114</v>
      </c>
      <c r="B2025" s="126" t="s">
        <v>1062</v>
      </c>
      <c r="C2025" s="0" t="n">
        <v>751</v>
      </c>
      <c r="D2025" s="159" t="n">
        <v>14</v>
      </c>
      <c r="F2025" s="160" t="n">
        <f aca="false">'COG-M'!P1878</f>
        <v>0</v>
      </c>
    </row>
    <row r="2026" customFormat="false" ht="15" hidden="false" customHeight="false" outlineLevel="0" collapsed="false">
      <c r="A2026" s="0" t="n">
        <v>775115</v>
      </c>
      <c r="B2026" s="126" t="s">
        <v>1062</v>
      </c>
      <c r="C2026" s="0" t="n">
        <v>751</v>
      </c>
      <c r="D2026" s="159" t="n">
        <v>15</v>
      </c>
      <c r="F2026" s="160" t="n">
        <f aca="false">'COG-M'!P1879</f>
        <v>0</v>
      </c>
    </row>
    <row r="2027" customFormat="false" ht="15" hidden="false" customHeight="false" outlineLevel="0" collapsed="false">
      <c r="A2027" s="0" t="n">
        <v>775116</v>
      </c>
      <c r="B2027" s="126" t="s">
        <v>1062</v>
      </c>
      <c r="C2027" s="0" t="n">
        <v>751</v>
      </c>
      <c r="D2027" s="159" t="n">
        <v>16</v>
      </c>
      <c r="F2027" s="160" t="n">
        <f aca="false">'COG-M'!P1880</f>
        <v>0</v>
      </c>
    </row>
    <row r="2028" customFormat="false" ht="15" hidden="false" customHeight="false" outlineLevel="0" collapsed="false">
      <c r="A2028" s="0" t="n">
        <v>775117</v>
      </c>
      <c r="B2028" s="126" t="s">
        <v>1062</v>
      </c>
      <c r="C2028" s="0" t="n">
        <v>751</v>
      </c>
      <c r="D2028" s="159" t="n">
        <v>17</v>
      </c>
      <c r="F2028" s="160" t="n">
        <f aca="false">'COG-M'!P1881</f>
        <v>0</v>
      </c>
    </row>
    <row r="2029" customFormat="false" ht="15" hidden="false" customHeight="false" outlineLevel="0" collapsed="false">
      <c r="A2029" s="0" t="n">
        <v>775125</v>
      </c>
      <c r="B2029" s="126" t="s">
        <v>1062</v>
      </c>
      <c r="C2029" s="0" t="n">
        <v>751</v>
      </c>
      <c r="D2029" s="159" t="n">
        <v>25</v>
      </c>
      <c r="F2029" s="160" t="n">
        <f aca="false">'COG-M'!P1882</f>
        <v>0</v>
      </c>
    </row>
    <row r="2030" customFormat="false" ht="15" hidden="false" customHeight="false" outlineLevel="0" collapsed="false">
      <c r="A2030" s="0" t="n">
        <v>775126</v>
      </c>
      <c r="B2030" s="126" t="s">
        <v>1062</v>
      </c>
      <c r="C2030" s="0" t="n">
        <v>751</v>
      </c>
      <c r="D2030" s="159" t="n">
        <v>26</v>
      </c>
      <c r="F2030" s="160" t="n">
        <f aca="false">'COG-M'!P1883</f>
        <v>0</v>
      </c>
    </row>
    <row r="2031" customFormat="false" ht="15" hidden="false" customHeight="false" outlineLevel="0" collapsed="false">
      <c r="A2031" s="0" t="n">
        <v>775127</v>
      </c>
      <c r="B2031" s="126" t="s">
        <v>1062</v>
      </c>
      <c r="C2031" s="0" t="n">
        <v>751</v>
      </c>
      <c r="D2031" s="159" t="n">
        <v>27</v>
      </c>
      <c r="F2031" s="160" t="n">
        <f aca="false">'COG-M'!P1884</f>
        <v>0</v>
      </c>
    </row>
    <row r="2032" customFormat="false" ht="15" hidden="false" customHeight="false" outlineLevel="0" collapsed="false">
      <c r="A2032" s="0" t="n">
        <v>775200</v>
      </c>
      <c r="B2032" s="126" t="s">
        <v>1062</v>
      </c>
      <c r="C2032" s="0" t="n">
        <v>752</v>
      </c>
      <c r="D2032" s="159" t="n">
        <v>0</v>
      </c>
      <c r="E2032" s="0" t="s">
        <v>984</v>
      </c>
      <c r="F2032" s="160" t="n">
        <f aca="false">'COG-M'!P1885</f>
        <v>0</v>
      </c>
    </row>
    <row r="2033" customFormat="false" ht="15" hidden="false" customHeight="false" outlineLevel="0" collapsed="false">
      <c r="A2033" s="0" t="n">
        <v>775300</v>
      </c>
      <c r="B2033" s="126" t="s">
        <v>1062</v>
      </c>
      <c r="C2033" s="0" t="n">
        <v>753</v>
      </c>
      <c r="D2033" s="159" t="n">
        <v>0</v>
      </c>
      <c r="E2033" s="0" t="s">
        <v>985</v>
      </c>
      <c r="F2033" s="160" t="n">
        <f aca="false">'COG-M'!P1886</f>
        <v>0</v>
      </c>
    </row>
    <row r="2034" customFormat="false" ht="15" hidden="false" customHeight="false" outlineLevel="0" collapsed="false">
      <c r="A2034" s="0" t="n">
        <v>775411</v>
      </c>
      <c r="B2034" s="126" t="s">
        <v>1062</v>
      </c>
      <c r="C2034" s="0" t="n">
        <v>754</v>
      </c>
      <c r="D2034" s="159" t="n">
        <v>11</v>
      </c>
      <c r="E2034" s="0" t="s">
        <v>986</v>
      </c>
      <c r="F2034" s="160" t="n">
        <f aca="false">'COG-M'!P1887</f>
        <v>0</v>
      </c>
    </row>
    <row r="2035" customFormat="false" ht="15" hidden="false" customHeight="false" outlineLevel="0" collapsed="false">
      <c r="A2035" s="0" t="n">
        <v>775414</v>
      </c>
      <c r="B2035" s="126" t="s">
        <v>1062</v>
      </c>
      <c r="C2035" s="0" t="n">
        <v>754</v>
      </c>
      <c r="D2035" s="159" t="n">
        <v>14</v>
      </c>
      <c r="F2035" s="160" t="n">
        <f aca="false">'COG-M'!P1888</f>
        <v>0</v>
      </c>
    </row>
    <row r="2036" customFormat="false" ht="15" hidden="false" customHeight="false" outlineLevel="0" collapsed="false">
      <c r="A2036" s="0" t="n">
        <v>775415</v>
      </c>
      <c r="B2036" s="126" t="s">
        <v>1062</v>
      </c>
      <c r="C2036" s="0" t="n">
        <v>754</v>
      </c>
      <c r="D2036" s="159" t="n">
        <v>15</v>
      </c>
      <c r="F2036" s="160" t="n">
        <f aca="false">'COG-M'!P1889</f>
        <v>0</v>
      </c>
    </row>
    <row r="2037" customFormat="false" ht="15" hidden="false" customHeight="false" outlineLevel="0" collapsed="false">
      <c r="A2037" s="0" t="n">
        <v>775416</v>
      </c>
      <c r="B2037" s="126" t="s">
        <v>1062</v>
      </c>
      <c r="C2037" s="0" t="n">
        <v>754</v>
      </c>
      <c r="D2037" s="159" t="n">
        <v>16</v>
      </c>
      <c r="F2037" s="160" t="n">
        <f aca="false">'COG-M'!P1890</f>
        <v>0</v>
      </c>
    </row>
    <row r="2038" customFormat="false" ht="15" hidden="false" customHeight="false" outlineLevel="0" collapsed="false">
      <c r="A2038" s="0" t="n">
        <v>775417</v>
      </c>
      <c r="B2038" s="126" t="s">
        <v>1062</v>
      </c>
      <c r="C2038" s="0" t="n">
        <v>754</v>
      </c>
      <c r="D2038" s="159" t="n">
        <v>17</v>
      </c>
      <c r="F2038" s="160" t="n">
        <f aca="false">'COG-M'!P1891</f>
        <v>0</v>
      </c>
    </row>
    <row r="2039" customFormat="false" ht="15" hidden="false" customHeight="false" outlineLevel="0" collapsed="false">
      <c r="A2039" s="0" t="n">
        <v>775425</v>
      </c>
      <c r="B2039" s="126" t="s">
        <v>1062</v>
      </c>
      <c r="C2039" s="0" t="n">
        <v>754</v>
      </c>
      <c r="D2039" s="159" t="n">
        <v>25</v>
      </c>
      <c r="F2039" s="160" t="n">
        <f aca="false">'COG-M'!P1892</f>
        <v>0</v>
      </c>
    </row>
    <row r="2040" customFormat="false" ht="15" hidden="false" customHeight="false" outlineLevel="0" collapsed="false">
      <c r="A2040" s="0" t="n">
        <v>775426</v>
      </c>
      <c r="B2040" s="126" t="s">
        <v>1062</v>
      </c>
      <c r="C2040" s="0" t="n">
        <v>754</v>
      </c>
      <c r="D2040" s="159" t="n">
        <v>26</v>
      </c>
      <c r="F2040" s="160" t="n">
        <f aca="false">'COG-M'!P1893</f>
        <v>0</v>
      </c>
    </row>
    <row r="2041" customFormat="false" ht="15" hidden="false" customHeight="false" outlineLevel="0" collapsed="false">
      <c r="A2041" s="0" t="n">
        <v>775427</v>
      </c>
      <c r="B2041" s="126" t="s">
        <v>1062</v>
      </c>
      <c r="C2041" s="0" t="n">
        <v>754</v>
      </c>
      <c r="D2041" s="159" t="n">
        <v>27</v>
      </c>
      <c r="F2041" s="160" t="n">
        <f aca="false">'COG-M'!P1894</f>
        <v>0</v>
      </c>
    </row>
    <row r="2042" customFormat="false" ht="15" hidden="false" customHeight="false" outlineLevel="0" collapsed="false">
      <c r="A2042" s="0" t="n">
        <v>775500</v>
      </c>
      <c r="B2042" s="126" t="s">
        <v>1062</v>
      </c>
      <c r="C2042" s="0" t="n">
        <v>755</v>
      </c>
      <c r="D2042" s="159" t="n">
        <v>0</v>
      </c>
      <c r="E2042" s="0" t="s">
        <v>987</v>
      </c>
      <c r="F2042" s="160" t="n">
        <f aca="false">'COG-M'!P1895</f>
        <v>0</v>
      </c>
    </row>
    <row r="2043" customFormat="false" ht="15" hidden="false" customHeight="false" outlineLevel="0" collapsed="false">
      <c r="A2043" s="0" t="n">
        <v>775600</v>
      </c>
      <c r="B2043" s="126" t="s">
        <v>1062</v>
      </c>
      <c r="C2043" s="0" t="n">
        <v>756</v>
      </c>
      <c r="D2043" s="159" t="n">
        <v>0</v>
      </c>
      <c r="E2043" s="0" t="s">
        <v>988</v>
      </c>
      <c r="F2043" s="160" t="n">
        <f aca="false">'COG-M'!P1896</f>
        <v>0</v>
      </c>
    </row>
    <row r="2044" customFormat="false" ht="15" hidden="false" customHeight="false" outlineLevel="0" collapsed="false">
      <c r="A2044" s="0" t="n">
        <v>775711</v>
      </c>
      <c r="B2044" s="126" t="s">
        <v>1062</v>
      </c>
      <c r="C2044" s="0" t="n">
        <v>757</v>
      </c>
      <c r="D2044" s="159" t="n">
        <v>11</v>
      </c>
      <c r="E2044" s="0" t="s">
        <v>989</v>
      </c>
      <c r="F2044" s="160" t="n">
        <f aca="false">'COG-M'!P1897</f>
        <v>0</v>
      </c>
    </row>
    <row r="2045" customFormat="false" ht="15" hidden="false" customHeight="false" outlineLevel="0" collapsed="false">
      <c r="A2045" s="0" t="n">
        <v>775714</v>
      </c>
      <c r="B2045" s="126" t="s">
        <v>1062</v>
      </c>
      <c r="C2045" s="0" t="n">
        <v>757</v>
      </c>
      <c r="D2045" s="159" t="n">
        <v>14</v>
      </c>
      <c r="F2045" s="160" t="n">
        <f aca="false">'COG-M'!P1898</f>
        <v>0</v>
      </c>
    </row>
    <row r="2046" customFormat="false" ht="15" hidden="false" customHeight="false" outlineLevel="0" collapsed="false">
      <c r="A2046" s="0" t="n">
        <v>775715</v>
      </c>
      <c r="B2046" s="126" t="s">
        <v>1062</v>
      </c>
      <c r="C2046" s="0" t="n">
        <v>757</v>
      </c>
      <c r="D2046" s="159" t="n">
        <v>15</v>
      </c>
      <c r="F2046" s="160" t="n">
        <f aca="false">'COG-M'!P1899</f>
        <v>0</v>
      </c>
    </row>
    <row r="2047" customFormat="false" ht="15" hidden="false" customHeight="false" outlineLevel="0" collapsed="false">
      <c r="A2047" s="0" t="n">
        <v>775716</v>
      </c>
      <c r="B2047" s="126" t="s">
        <v>1062</v>
      </c>
      <c r="C2047" s="0" t="n">
        <v>757</v>
      </c>
      <c r="D2047" s="159" t="n">
        <v>16</v>
      </c>
      <c r="F2047" s="160" t="n">
        <f aca="false">'COG-M'!P1900</f>
        <v>0</v>
      </c>
    </row>
    <row r="2048" customFormat="false" ht="15" hidden="false" customHeight="false" outlineLevel="0" collapsed="false">
      <c r="A2048" s="0" t="n">
        <v>775717</v>
      </c>
      <c r="B2048" s="126" t="s">
        <v>1062</v>
      </c>
      <c r="C2048" s="0" t="n">
        <v>757</v>
      </c>
      <c r="D2048" s="159" t="n">
        <v>17</v>
      </c>
      <c r="F2048" s="160" t="n">
        <f aca="false">'COG-M'!P1901</f>
        <v>0</v>
      </c>
    </row>
    <row r="2049" customFormat="false" ht="15" hidden="false" customHeight="false" outlineLevel="0" collapsed="false">
      <c r="A2049" s="0" t="n">
        <v>775725</v>
      </c>
      <c r="B2049" s="126" t="s">
        <v>1062</v>
      </c>
      <c r="C2049" s="0" t="n">
        <v>757</v>
      </c>
      <c r="D2049" s="159" t="n">
        <v>25</v>
      </c>
      <c r="F2049" s="160" t="n">
        <f aca="false">'COG-M'!P1902</f>
        <v>0</v>
      </c>
    </row>
    <row r="2050" customFormat="false" ht="15" hidden="false" customHeight="false" outlineLevel="0" collapsed="false">
      <c r="A2050" s="0" t="n">
        <v>775726</v>
      </c>
      <c r="B2050" s="126" t="s">
        <v>1062</v>
      </c>
      <c r="C2050" s="0" t="n">
        <v>757</v>
      </c>
      <c r="D2050" s="159" t="n">
        <v>26</v>
      </c>
      <c r="F2050" s="160" t="n">
        <f aca="false">'COG-M'!P1903</f>
        <v>0</v>
      </c>
    </row>
    <row r="2051" customFormat="false" ht="15" hidden="false" customHeight="false" outlineLevel="0" collapsed="false">
      <c r="A2051" s="0" t="n">
        <v>775727</v>
      </c>
      <c r="B2051" s="126" t="s">
        <v>1062</v>
      </c>
      <c r="C2051" s="0" t="n">
        <v>757</v>
      </c>
      <c r="D2051" s="159" t="n">
        <v>27</v>
      </c>
      <c r="F2051" s="160" t="n">
        <f aca="false">'COG-M'!P1904</f>
        <v>0</v>
      </c>
    </row>
    <row r="2052" customFormat="false" ht="15" hidden="false" customHeight="false" outlineLevel="0" collapsed="false">
      <c r="A2052" s="0" t="n">
        <v>775800</v>
      </c>
      <c r="B2052" s="126" t="s">
        <v>1062</v>
      </c>
      <c r="C2052" s="0" t="n">
        <v>758</v>
      </c>
      <c r="D2052" s="159" t="n">
        <v>0</v>
      </c>
      <c r="E2052" s="0" t="s">
        <v>990</v>
      </c>
      <c r="F2052" s="160" t="n">
        <f aca="false">'COG-M'!P1905</f>
        <v>0</v>
      </c>
    </row>
    <row r="2053" customFormat="false" ht="15" hidden="false" customHeight="false" outlineLevel="0" collapsed="false">
      <c r="A2053" s="0" t="n">
        <v>775911</v>
      </c>
      <c r="B2053" s="126" t="s">
        <v>1062</v>
      </c>
      <c r="C2053" s="0" t="n">
        <v>759</v>
      </c>
      <c r="D2053" s="159" t="n">
        <v>11</v>
      </c>
      <c r="E2053" s="0" t="s">
        <v>991</v>
      </c>
      <c r="F2053" s="160" t="n">
        <f aca="false">'COG-M'!P1906</f>
        <v>0</v>
      </c>
    </row>
    <row r="2054" customFormat="false" ht="15" hidden="false" customHeight="false" outlineLevel="0" collapsed="false">
      <c r="A2054" s="0" t="n">
        <v>775914</v>
      </c>
      <c r="B2054" s="126" t="s">
        <v>1062</v>
      </c>
      <c r="C2054" s="0" t="n">
        <v>759</v>
      </c>
      <c r="D2054" s="159" t="n">
        <v>14</v>
      </c>
      <c r="F2054" s="160" t="n">
        <f aca="false">'COG-M'!P1907</f>
        <v>0</v>
      </c>
    </row>
    <row r="2055" customFormat="false" ht="15" hidden="false" customHeight="false" outlineLevel="0" collapsed="false">
      <c r="A2055" s="0" t="n">
        <v>775915</v>
      </c>
      <c r="B2055" s="126" t="s">
        <v>1062</v>
      </c>
      <c r="C2055" s="0" t="n">
        <v>759</v>
      </c>
      <c r="D2055" s="159" t="n">
        <v>15</v>
      </c>
      <c r="F2055" s="160" t="n">
        <f aca="false">'COG-M'!P1908</f>
        <v>0</v>
      </c>
    </row>
    <row r="2056" customFormat="false" ht="15" hidden="false" customHeight="false" outlineLevel="0" collapsed="false">
      <c r="A2056" s="0" t="n">
        <v>775916</v>
      </c>
      <c r="B2056" s="126" t="s">
        <v>1062</v>
      </c>
      <c r="C2056" s="0" t="n">
        <v>759</v>
      </c>
      <c r="D2056" s="159" t="n">
        <v>16</v>
      </c>
      <c r="F2056" s="160" t="n">
        <f aca="false">'COG-M'!P1909</f>
        <v>0</v>
      </c>
    </row>
    <row r="2057" customFormat="false" ht="15" hidden="false" customHeight="false" outlineLevel="0" collapsed="false">
      <c r="A2057" s="0" t="n">
        <v>775917</v>
      </c>
      <c r="B2057" s="126" t="s">
        <v>1062</v>
      </c>
      <c r="C2057" s="0" t="n">
        <v>759</v>
      </c>
      <c r="D2057" s="159" t="n">
        <v>17</v>
      </c>
      <c r="F2057" s="160" t="n">
        <f aca="false">'COG-M'!P1910</f>
        <v>0</v>
      </c>
    </row>
    <row r="2058" customFormat="false" ht="15" hidden="false" customHeight="false" outlineLevel="0" collapsed="false">
      <c r="A2058" s="0" t="n">
        <v>775925</v>
      </c>
      <c r="B2058" s="126" t="s">
        <v>1062</v>
      </c>
      <c r="C2058" s="0" t="n">
        <v>759</v>
      </c>
      <c r="D2058" s="159" t="n">
        <v>25</v>
      </c>
      <c r="F2058" s="160" t="n">
        <f aca="false">'COG-M'!P1911</f>
        <v>0</v>
      </c>
    </row>
    <row r="2059" customFormat="false" ht="15" hidden="false" customHeight="false" outlineLevel="0" collapsed="false">
      <c r="A2059" s="0" t="n">
        <v>775926</v>
      </c>
      <c r="B2059" s="126" t="s">
        <v>1062</v>
      </c>
      <c r="C2059" s="0" t="n">
        <v>759</v>
      </c>
      <c r="D2059" s="159" t="n">
        <v>26</v>
      </c>
      <c r="F2059" s="160" t="n">
        <f aca="false">'COG-M'!P1912</f>
        <v>0</v>
      </c>
    </row>
    <row r="2060" customFormat="false" ht="15" hidden="false" customHeight="false" outlineLevel="0" collapsed="false">
      <c r="A2060" s="0" t="n">
        <v>775927</v>
      </c>
      <c r="B2060" s="126" t="s">
        <v>1062</v>
      </c>
      <c r="C2060" s="0" t="n">
        <v>759</v>
      </c>
      <c r="D2060" s="159" t="n">
        <v>27</v>
      </c>
      <c r="F2060" s="160" t="n">
        <f aca="false">'COG-M'!P1913</f>
        <v>0</v>
      </c>
    </row>
    <row r="2061" customFormat="false" ht="15" hidden="false" customHeight="false" outlineLevel="0" collapsed="false">
      <c r="A2061" s="0" t="n">
        <v>760000</v>
      </c>
      <c r="B2061" s="126" t="s">
        <v>1062</v>
      </c>
      <c r="C2061" s="0" t="n">
        <v>7600</v>
      </c>
      <c r="D2061" s="159" t="n">
        <v>0</v>
      </c>
      <c r="E2061" s="0" t="s">
        <v>992</v>
      </c>
      <c r="F2061" s="160" t="n">
        <f aca="false">'COG-M'!P1914</f>
        <v>0</v>
      </c>
    </row>
    <row r="2062" customFormat="false" ht="15" hidden="false" customHeight="false" outlineLevel="0" collapsed="false">
      <c r="A2062" s="0" t="n">
        <v>776111</v>
      </c>
      <c r="B2062" s="126" t="s">
        <v>1062</v>
      </c>
      <c r="C2062" s="0" t="n">
        <v>761</v>
      </c>
      <c r="D2062" s="159" t="n">
        <v>11</v>
      </c>
      <c r="E2062" s="0" t="s">
        <v>993</v>
      </c>
      <c r="F2062" s="160" t="n">
        <f aca="false">'COG-M'!P1915</f>
        <v>0</v>
      </c>
    </row>
    <row r="2063" customFormat="false" ht="15" hidden="false" customHeight="false" outlineLevel="0" collapsed="false">
      <c r="A2063" s="0" t="n">
        <v>776114</v>
      </c>
      <c r="B2063" s="126" t="s">
        <v>1062</v>
      </c>
      <c r="C2063" s="0" t="n">
        <v>761</v>
      </c>
      <c r="D2063" s="159" t="n">
        <v>14</v>
      </c>
      <c r="F2063" s="160" t="n">
        <f aca="false">'COG-M'!P1916</f>
        <v>0</v>
      </c>
    </row>
    <row r="2064" customFormat="false" ht="15" hidden="false" customHeight="false" outlineLevel="0" collapsed="false">
      <c r="A2064" s="0" t="n">
        <v>776115</v>
      </c>
      <c r="B2064" s="126" t="s">
        <v>1062</v>
      </c>
      <c r="C2064" s="0" t="n">
        <v>761</v>
      </c>
      <c r="D2064" s="159" t="n">
        <v>15</v>
      </c>
      <c r="F2064" s="160" t="n">
        <f aca="false">'COG-M'!P1917</f>
        <v>0</v>
      </c>
    </row>
    <row r="2065" customFormat="false" ht="15" hidden="false" customHeight="false" outlineLevel="0" collapsed="false">
      <c r="A2065" s="0" t="n">
        <v>776116</v>
      </c>
      <c r="B2065" s="126" t="s">
        <v>1062</v>
      </c>
      <c r="C2065" s="0" t="n">
        <v>761</v>
      </c>
      <c r="D2065" s="159" t="n">
        <v>16</v>
      </c>
      <c r="F2065" s="160" t="n">
        <f aca="false">'COG-M'!P1918</f>
        <v>0</v>
      </c>
    </row>
    <row r="2066" customFormat="false" ht="15" hidden="false" customHeight="false" outlineLevel="0" collapsed="false">
      <c r="A2066" s="0" t="n">
        <v>776117</v>
      </c>
      <c r="B2066" s="126" t="s">
        <v>1062</v>
      </c>
      <c r="C2066" s="0" t="n">
        <v>761</v>
      </c>
      <c r="D2066" s="159" t="n">
        <v>17</v>
      </c>
      <c r="F2066" s="160" t="n">
        <f aca="false">'COG-M'!P1919</f>
        <v>0</v>
      </c>
    </row>
    <row r="2067" customFormat="false" ht="15" hidden="false" customHeight="false" outlineLevel="0" collapsed="false">
      <c r="A2067" s="0" t="n">
        <v>776125</v>
      </c>
      <c r="B2067" s="126" t="s">
        <v>1062</v>
      </c>
      <c r="C2067" s="0" t="n">
        <v>761</v>
      </c>
      <c r="D2067" s="159" t="n">
        <v>25</v>
      </c>
      <c r="F2067" s="160" t="n">
        <f aca="false">'COG-M'!P1920</f>
        <v>0</v>
      </c>
    </row>
    <row r="2068" customFormat="false" ht="15" hidden="false" customHeight="false" outlineLevel="0" collapsed="false">
      <c r="A2068" s="0" t="n">
        <v>776126</v>
      </c>
      <c r="B2068" s="126" t="s">
        <v>1062</v>
      </c>
      <c r="C2068" s="0" t="n">
        <v>761</v>
      </c>
      <c r="D2068" s="159" t="n">
        <v>26</v>
      </c>
      <c r="F2068" s="160" t="n">
        <f aca="false">'COG-M'!P1921</f>
        <v>0</v>
      </c>
    </row>
    <row r="2069" customFormat="false" ht="15" hidden="false" customHeight="false" outlineLevel="0" collapsed="false">
      <c r="A2069" s="0" t="n">
        <v>776127</v>
      </c>
      <c r="B2069" s="126" t="s">
        <v>1062</v>
      </c>
      <c r="C2069" s="0" t="n">
        <v>761</v>
      </c>
      <c r="D2069" s="159" t="n">
        <v>27</v>
      </c>
      <c r="F2069" s="160" t="n">
        <f aca="false">'COG-M'!P1922</f>
        <v>0</v>
      </c>
    </row>
    <row r="2070" customFormat="false" ht="15" hidden="false" customHeight="false" outlineLevel="0" collapsed="false">
      <c r="A2070" s="0" t="n">
        <v>776211</v>
      </c>
      <c r="B2070" s="126" t="s">
        <v>1062</v>
      </c>
      <c r="C2070" s="0" t="n">
        <v>762</v>
      </c>
      <c r="D2070" s="159" t="n">
        <v>11</v>
      </c>
      <c r="E2070" s="0" t="s">
        <v>994</v>
      </c>
      <c r="F2070" s="160" t="n">
        <f aca="false">'COG-M'!P1923</f>
        <v>0</v>
      </c>
    </row>
    <row r="2071" customFormat="false" ht="15" hidden="false" customHeight="false" outlineLevel="0" collapsed="false">
      <c r="A2071" s="0" t="n">
        <v>776214</v>
      </c>
      <c r="B2071" s="126" t="s">
        <v>1062</v>
      </c>
      <c r="C2071" s="0" t="n">
        <v>762</v>
      </c>
      <c r="D2071" s="159" t="n">
        <v>14</v>
      </c>
      <c r="F2071" s="160" t="n">
        <f aca="false">'COG-M'!P1924</f>
        <v>0</v>
      </c>
    </row>
    <row r="2072" customFormat="false" ht="15" hidden="false" customHeight="false" outlineLevel="0" collapsed="false">
      <c r="A2072" s="0" t="n">
        <v>776215</v>
      </c>
      <c r="B2072" s="126" t="s">
        <v>1062</v>
      </c>
      <c r="C2072" s="0" t="n">
        <v>762</v>
      </c>
      <c r="D2072" s="159" t="n">
        <v>15</v>
      </c>
      <c r="F2072" s="160" t="n">
        <f aca="false">'COG-M'!P1925</f>
        <v>0</v>
      </c>
    </row>
    <row r="2073" customFormat="false" ht="15" hidden="false" customHeight="false" outlineLevel="0" collapsed="false">
      <c r="A2073" s="0" t="n">
        <v>776216</v>
      </c>
      <c r="B2073" s="126" t="s">
        <v>1062</v>
      </c>
      <c r="C2073" s="0" t="n">
        <v>762</v>
      </c>
      <c r="D2073" s="159" t="n">
        <v>16</v>
      </c>
      <c r="F2073" s="160" t="n">
        <f aca="false">'COG-M'!P1926</f>
        <v>0</v>
      </c>
    </row>
    <row r="2074" customFormat="false" ht="15" hidden="false" customHeight="false" outlineLevel="0" collapsed="false">
      <c r="A2074" s="0" t="n">
        <v>776217</v>
      </c>
      <c r="B2074" s="126" t="s">
        <v>1062</v>
      </c>
      <c r="C2074" s="0" t="n">
        <v>762</v>
      </c>
      <c r="D2074" s="159" t="n">
        <v>17</v>
      </c>
      <c r="F2074" s="160" t="n">
        <f aca="false">'COG-M'!P1927</f>
        <v>0</v>
      </c>
    </row>
    <row r="2075" customFormat="false" ht="15" hidden="false" customHeight="false" outlineLevel="0" collapsed="false">
      <c r="A2075" s="0" t="n">
        <v>776225</v>
      </c>
      <c r="B2075" s="126" t="s">
        <v>1062</v>
      </c>
      <c r="C2075" s="0" t="n">
        <v>762</v>
      </c>
      <c r="D2075" s="159" t="n">
        <v>25</v>
      </c>
      <c r="F2075" s="160" t="n">
        <f aca="false">'COG-M'!P1928</f>
        <v>0</v>
      </c>
    </row>
    <row r="2076" customFormat="false" ht="15" hidden="false" customHeight="false" outlineLevel="0" collapsed="false">
      <c r="A2076" s="0" t="n">
        <v>776226</v>
      </c>
      <c r="B2076" s="126" t="s">
        <v>1062</v>
      </c>
      <c r="C2076" s="0" t="n">
        <v>762</v>
      </c>
      <c r="D2076" s="159" t="n">
        <v>26</v>
      </c>
      <c r="F2076" s="160" t="n">
        <f aca="false">'COG-M'!P1929</f>
        <v>0</v>
      </c>
    </row>
    <row r="2077" customFormat="false" ht="15" hidden="false" customHeight="false" outlineLevel="0" collapsed="false">
      <c r="A2077" s="0" t="n">
        <v>776227</v>
      </c>
      <c r="B2077" s="126" t="s">
        <v>1062</v>
      </c>
      <c r="C2077" s="0" t="n">
        <v>762</v>
      </c>
      <c r="D2077" s="159" t="n">
        <v>27</v>
      </c>
      <c r="F2077" s="160" t="n">
        <f aca="false">'COG-M'!P1930</f>
        <v>0</v>
      </c>
    </row>
    <row r="2078" customFormat="false" ht="15" hidden="false" customHeight="false" outlineLevel="0" collapsed="false">
      <c r="A2078" s="0" t="n">
        <v>790000</v>
      </c>
      <c r="B2078" s="126" t="s">
        <v>1062</v>
      </c>
      <c r="C2078" s="0" t="n">
        <v>7900</v>
      </c>
      <c r="D2078" s="159" t="n">
        <v>0</v>
      </c>
      <c r="E2078" s="0" t="s">
        <v>995</v>
      </c>
      <c r="F2078" s="160" t="n">
        <f aca="false">'COG-M'!P1931</f>
        <v>0</v>
      </c>
    </row>
    <row r="2079" customFormat="false" ht="15" hidden="false" customHeight="false" outlineLevel="0" collapsed="false">
      <c r="A2079" s="0" t="n">
        <v>779111</v>
      </c>
      <c r="B2079" s="126" t="s">
        <v>1062</v>
      </c>
      <c r="C2079" s="0" t="n">
        <v>791</v>
      </c>
      <c r="D2079" s="159" t="n">
        <v>11</v>
      </c>
      <c r="E2079" s="0" t="s">
        <v>996</v>
      </c>
      <c r="F2079" s="160" t="n">
        <f aca="false">'COG-M'!P1932</f>
        <v>0</v>
      </c>
    </row>
    <row r="2080" customFormat="false" ht="15" hidden="false" customHeight="false" outlineLevel="0" collapsed="false">
      <c r="A2080" s="0" t="n">
        <v>779114</v>
      </c>
      <c r="B2080" s="126" t="s">
        <v>1062</v>
      </c>
      <c r="C2080" s="0" t="n">
        <v>791</v>
      </c>
      <c r="D2080" s="159" t="n">
        <v>14</v>
      </c>
      <c r="F2080" s="160" t="n">
        <f aca="false">'COG-M'!P1933</f>
        <v>0</v>
      </c>
    </row>
    <row r="2081" customFormat="false" ht="15" hidden="false" customHeight="false" outlineLevel="0" collapsed="false">
      <c r="A2081" s="0" t="n">
        <v>779115</v>
      </c>
      <c r="B2081" s="126" t="s">
        <v>1062</v>
      </c>
      <c r="C2081" s="0" t="n">
        <v>791</v>
      </c>
      <c r="D2081" s="159" t="n">
        <v>15</v>
      </c>
      <c r="F2081" s="160" t="n">
        <f aca="false">'COG-M'!P1934</f>
        <v>0</v>
      </c>
    </row>
    <row r="2082" customFormat="false" ht="15" hidden="false" customHeight="false" outlineLevel="0" collapsed="false">
      <c r="A2082" s="0" t="n">
        <v>779116</v>
      </c>
      <c r="B2082" s="126" t="s">
        <v>1062</v>
      </c>
      <c r="C2082" s="0" t="n">
        <v>791</v>
      </c>
      <c r="D2082" s="159" t="n">
        <v>16</v>
      </c>
      <c r="F2082" s="160" t="n">
        <f aca="false">'COG-M'!P1935</f>
        <v>0</v>
      </c>
    </row>
    <row r="2083" customFormat="false" ht="15" hidden="false" customHeight="false" outlineLevel="0" collapsed="false">
      <c r="A2083" s="0" t="n">
        <v>779117</v>
      </c>
      <c r="B2083" s="126" t="s">
        <v>1062</v>
      </c>
      <c r="C2083" s="0" t="n">
        <v>791</v>
      </c>
      <c r="D2083" s="159" t="n">
        <v>17</v>
      </c>
      <c r="F2083" s="160" t="n">
        <f aca="false">'COG-M'!P1936</f>
        <v>0</v>
      </c>
    </row>
    <row r="2084" customFormat="false" ht="15" hidden="false" customHeight="false" outlineLevel="0" collapsed="false">
      <c r="A2084" s="0" t="n">
        <v>779125</v>
      </c>
      <c r="B2084" s="126" t="s">
        <v>1062</v>
      </c>
      <c r="C2084" s="0" t="n">
        <v>791</v>
      </c>
      <c r="D2084" s="159" t="n">
        <v>25</v>
      </c>
      <c r="F2084" s="160" t="n">
        <f aca="false">'COG-M'!P1937</f>
        <v>0</v>
      </c>
    </row>
    <row r="2085" customFormat="false" ht="15" hidden="false" customHeight="false" outlineLevel="0" collapsed="false">
      <c r="A2085" s="0" t="n">
        <v>779126</v>
      </c>
      <c r="B2085" s="126" t="s">
        <v>1062</v>
      </c>
      <c r="C2085" s="0" t="n">
        <v>791</v>
      </c>
      <c r="D2085" s="159" t="n">
        <v>26</v>
      </c>
      <c r="F2085" s="160" t="n">
        <f aca="false">'COG-M'!P1938</f>
        <v>0</v>
      </c>
    </row>
    <row r="2086" customFormat="false" ht="15" hidden="false" customHeight="false" outlineLevel="0" collapsed="false">
      <c r="A2086" s="0" t="n">
        <v>779127</v>
      </c>
      <c r="B2086" s="126" t="s">
        <v>1062</v>
      </c>
      <c r="C2086" s="0" t="n">
        <v>791</v>
      </c>
      <c r="D2086" s="159" t="n">
        <v>27</v>
      </c>
      <c r="F2086" s="160" t="n">
        <f aca="false">'COG-M'!P1939</f>
        <v>0</v>
      </c>
    </row>
    <row r="2087" customFormat="false" ht="15" hidden="false" customHeight="false" outlineLevel="0" collapsed="false">
      <c r="A2087" s="0" t="n">
        <v>779211</v>
      </c>
      <c r="B2087" s="126" t="s">
        <v>1062</v>
      </c>
      <c r="C2087" s="0" t="n">
        <v>792</v>
      </c>
      <c r="D2087" s="159" t="n">
        <v>11</v>
      </c>
      <c r="E2087" s="0" t="s">
        <v>997</v>
      </c>
      <c r="F2087" s="160" t="n">
        <f aca="false">'COG-M'!P1940</f>
        <v>0</v>
      </c>
    </row>
    <row r="2088" customFormat="false" ht="15" hidden="false" customHeight="false" outlineLevel="0" collapsed="false">
      <c r="A2088" s="0" t="n">
        <v>779214</v>
      </c>
      <c r="B2088" s="126" t="s">
        <v>1062</v>
      </c>
      <c r="C2088" s="0" t="n">
        <v>792</v>
      </c>
      <c r="D2088" s="159" t="n">
        <v>14</v>
      </c>
      <c r="F2088" s="160" t="n">
        <f aca="false">'COG-M'!P1941</f>
        <v>0</v>
      </c>
    </row>
    <row r="2089" customFormat="false" ht="15" hidden="false" customHeight="false" outlineLevel="0" collapsed="false">
      <c r="A2089" s="0" t="n">
        <v>779215</v>
      </c>
      <c r="B2089" s="126" t="s">
        <v>1062</v>
      </c>
      <c r="C2089" s="0" t="n">
        <v>792</v>
      </c>
      <c r="D2089" s="159" t="n">
        <v>15</v>
      </c>
      <c r="F2089" s="160" t="n">
        <f aca="false">'COG-M'!P1942</f>
        <v>0</v>
      </c>
    </row>
    <row r="2090" customFormat="false" ht="15" hidden="false" customHeight="false" outlineLevel="0" collapsed="false">
      <c r="A2090" s="0" t="n">
        <v>779216</v>
      </c>
      <c r="B2090" s="126" t="s">
        <v>1062</v>
      </c>
      <c r="C2090" s="0" t="n">
        <v>792</v>
      </c>
      <c r="D2090" s="159" t="n">
        <v>16</v>
      </c>
      <c r="F2090" s="160" t="n">
        <f aca="false">'COG-M'!P1943</f>
        <v>0</v>
      </c>
    </row>
    <row r="2091" customFormat="false" ht="15" hidden="false" customHeight="false" outlineLevel="0" collapsed="false">
      <c r="A2091" s="0" t="n">
        <v>779217</v>
      </c>
      <c r="B2091" s="126" t="s">
        <v>1062</v>
      </c>
      <c r="C2091" s="0" t="n">
        <v>792</v>
      </c>
      <c r="D2091" s="159" t="n">
        <v>17</v>
      </c>
      <c r="F2091" s="160" t="n">
        <f aca="false">'COG-M'!P1944</f>
        <v>0</v>
      </c>
    </row>
    <row r="2092" customFormat="false" ht="15" hidden="false" customHeight="false" outlineLevel="0" collapsed="false">
      <c r="A2092" s="0" t="n">
        <v>779225</v>
      </c>
      <c r="B2092" s="126" t="s">
        <v>1062</v>
      </c>
      <c r="C2092" s="0" t="n">
        <v>792</v>
      </c>
      <c r="D2092" s="159" t="n">
        <v>25</v>
      </c>
      <c r="F2092" s="160" t="n">
        <f aca="false">'COG-M'!P1945</f>
        <v>0</v>
      </c>
    </row>
    <row r="2093" customFormat="false" ht="15" hidden="false" customHeight="false" outlineLevel="0" collapsed="false">
      <c r="A2093" s="0" t="n">
        <v>779226</v>
      </c>
      <c r="B2093" s="126" t="s">
        <v>1062</v>
      </c>
      <c r="C2093" s="0" t="n">
        <v>792</v>
      </c>
      <c r="D2093" s="159" t="n">
        <v>26</v>
      </c>
      <c r="F2093" s="160" t="n">
        <f aca="false">'COG-M'!P1946</f>
        <v>0</v>
      </c>
    </row>
    <row r="2094" customFormat="false" ht="15" hidden="false" customHeight="false" outlineLevel="0" collapsed="false">
      <c r="A2094" s="0" t="n">
        <v>779227</v>
      </c>
      <c r="B2094" s="126" t="s">
        <v>1062</v>
      </c>
      <c r="C2094" s="0" t="n">
        <v>792</v>
      </c>
      <c r="D2094" s="159" t="n">
        <v>27</v>
      </c>
      <c r="F2094" s="160" t="n">
        <f aca="false">'COG-M'!P1947</f>
        <v>0</v>
      </c>
    </row>
    <row r="2095" customFormat="false" ht="15" hidden="false" customHeight="false" outlineLevel="0" collapsed="false">
      <c r="A2095" s="0" t="n">
        <v>779911</v>
      </c>
      <c r="B2095" s="126" t="s">
        <v>1062</v>
      </c>
      <c r="C2095" s="0" t="n">
        <v>799</v>
      </c>
      <c r="D2095" s="159" t="n">
        <v>11</v>
      </c>
      <c r="E2095" s="0" t="s">
        <v>998</v>
      </c>
      <c r="F2095" s="160" t="n">
        <f aca="false">'COG-M'!P1948</f>
        <v>0</v>
      </c>
    </row>
    <row r="2096" customFormat="false" ht="15" hidden="false" customHeight="false" outlineLevel="0" collapsed="false">
      <c r="A2096" s="0" t="n">
        <v>779914</v>
      </c>
      <c r="B2096" s="126" t="s">
        <v>1062</v>
      </c>
      <c r="C2096" s="0" t="n">
        <v>799</v>
      </c>
      <c r="D2096" s="159" t="n">
        <v>14</v>
      </c>
      <c r="F2096" s="160" t="n">
        <f aca="false">'COG-M'!P1949</f>
        <v>0</v>
      </c>
    </row>
    <row r="2097" customFormat="false" ht="15" hidden="false" customHeight="false" outlineLevel="0" collapsed="false">
      <c r="A2097" s="0" t="n">
        <v>779915</v>
      </c>
      <c r="B2097" s="126" t="s">
        <v>1062</v>
      </c>
      <c r="C2097" s="0" t="n">
        <v>799</v>
      </c>
      <c r="D2097" s="159" t="n">
        <v>15</v>
      </c>
      <c r="F2097" s="160" t="n">
        <f aca="false">'COG-M'!P1950</f>
        <v>0</v>
      </c>
    </row>
    <row r="2098" customFormat="false" ht="15" hidden="false" customHeight="false" outlineLevel="0" collapsed="false">
      <c r="A2098" s="0" t="n">
        <v>779916</v>
      </c>
      <c r="B2098" s="126" t="s">
        <v>1062</v>
      </c>
      <c r="C2098" s="0" t="n">
        <v>799</v>
      </c>
      <c r="D2098" s="159" t="n">
        <v>16</v>
      </c>
      <c r="F2098" s="160" t="n">
        <f aca="false">'COG-M'!P1951</f>
        <v>0</v>
      </c>
    </row>
    <row r="2099" customFormat="false" ht="15" hidden="false" customHeight="false" outlineLevel="0" collapsed="false">
      <c r="A2099" s="0" t="n">
        <v>779917</v>
      </c>
      <c r="B2099" s="126" t="s">
        <v>1062</v>
      </c>
      <c r="C2099" s="0" t="n">
        <v>799</v>
      </c>
      <c r="D2099" s="159" t="n">
        <v>17</v>
      </c>
      <c r="F2099" s="160" t="n">
        <f aca="false">'COG-M'!P1952</f>
        <v>0</v>
      </c>
    </row>
    <row r="2100" customFormat="false" ht="15" hidden="false" customHeight="false" outlineLevel="0" collapsed="false">
      <c r="A2100" s="0" t="n">
        <v>779925</v>
      </c>
      <c r="B2100" s="126" t="s">
        <v>1062</v>
      </c>
      <c r="C2100" s="0" t="n">
        <v>799</v>
      </c>
      <c r="D2100" s="159" t="n">
        <v>25</v>
      </c>
      <c r="F2100" s="160" t="n">
        <f aca="false">'COG-M'!P1953</f>
        <v>0</v>
      </c>
    </row>
    <row r="2101" customFormat="false" ht="15" hidden="false" customHeight="false" outlineLevel="0" collapsed="false">
      <c r="A2101" s="0" t="n">
        <v>779926</v>
      </c>
      <c r="B2101" s="126" t="s">
        <v>1062</v>
      </c>
      <c r="C2101" s="0" t="n">
        <v>799</v>
      </c>
      <c r="D2101" s="159" t="n">
        <v>26</v>
      </c>
      <c r="F2101" s="160" t="n">
        <f aca="false">'COG-M'!P1954</f>
        <v>0</v>
      </c>
    </row>
    <row r="2102" customFormat="false" ht="15" hidden="false" customHeight="false" outlineLevel="0" collapsed="false">
      <c r="A2102" s="0" t="n">
        <v>779927</v>
      </c>
      <c r="B2102" s="126" t="s">
        <v>1062</v>
      </c>
      <c r="C2102" s="0" t="n">
        <v>799</v>
      </c>
      <c r="D2102" s="159" t="n">
        <v>27</v>
      </c>
      <c r="F2102" s="160" t="n">
        <f aca="false">'COG-M'!P1955</f>
        <v>0</v>
      </c>
    </row>
    <row r="2103" customFormat="false" ht="15" hidden="false" customHeight="false" outlineLevel="0" collapsed="false">
      <c r="A2103" s="0" t="n">
        <v>800000</v>
      </c>
      <c r="B2103" s="126" t="s">
        <v>1062</v>
      </c>
      <c r="C2103" s="0" t="n">
        <v>8000</v>
      </c>
      <c r="D2103" s="159" t="n">
        <v>0</v>
      </c>
      <c r="E2103" s="0" t="s">
        <v>999</v>
      </c>
      <c r="F2103" s="160" t="n">
        <f aca="false">'COG-M'!P1956</f>
        <v>0</v>
      </c>
    </row>
    <row r="2104" customFormat="false" ht="15" hidden="false" customHeight="false" outlineLevel="0" collapsed="false">
      <c r="A2104" s="0" t="n">
        <v>810000</v>
      </c>
      <c r="B2104" s="126" t="s">
        <v>1062</v>
      </c>
      <c r="C2104" s="0" t="n">
        <v>8100</v>
      </c>
      <c r="D2104" s="159" t="n">
        <v>0</v>
      </c>
      <c r="E2104" s="0" t="s">
        <v>1000</v>
      </c>
      <c r="F2104" s="160" t="n">
        <f aca="false">'COG-M'!P1957</f>
        <v>0</v>
      </c>
    </row>
    <row r="2105" customFormat="false" ht="15" hidden="false" customHeight="false" outlineLevel="0" collapsed="false">
      <c r="A2105" s="0" t="n">
        <v>881100</v>
      </c>
      <c r="B2105" s="126" t="s">
        <v>1062</v>
      </c>
      <c r="C2105" s="0" t="n">
        <v>811</v>
      </c>
      <c r="D2105" s="159" t="n">
        <v>0</v>
      </c>
      <c r="E2105" s="0" t="s">
        <v>1001</v>
      </c>
      <c r="F2105" s="160" t="n">
        <f aca="false">'COG-M'!P1958</f>
        <v>0</v>
      </c>
    </row>
    <row r="2106" customFormat="false" ht="15" hidden="false" customHeight="false" outlineLevel="0" collapsed="false">
      <c r="A2106" s="0" t="n">
        <v>881200</v>
      </c>
      <c r="B2106" s="126" t="s">
        <v>1062</v>
      </c>
      <c r="C2106" s="0" t="n">
        <v>812</v>
      </c>
      <c r="D2106" s="159" t="n">
        <v>0</v>
      </c>
      <c r="E2106" s="0" t="s">
        <v>1002</v>
      </c>
      <c r="F2106" s="160" t="n">
        <f aca="false">'COG-M'!P1959</f>
        <v>0</v>
      </c>
    </row>
    <row r="2107" customFormat="false" ht="15" hidden="false" customHeight="false" outlineLevel="0" collapsed="false">
      <c r="A2107" s="0" t="n">
        <v>881300</v>
      </c>
      <c r="B2107" s="126" t="s">
        <v>1062</v>
      </c>
      <c r="C2107" s="0" t="n">
        <v>813</v>
      </c>
      <c r="D2107" s="159" t="n">
        <v>0</v>
      </c>
      <c r="E2107" s="0" t="s">
        <v>1003</v>
      </c>
      <c r="F2107" s="160" t="n">
        <f aca="false">'COG-M'!P1960</f>
        <v>0</v>
      </c>
    </row>
    <row r="2108" customFormat="false" ht="15" hidden="false" customHeight="false" outlineLevel="0" collapsed="false">
      <c r="A2108" s="0" t="n">
        <v>881400</v>
      </c>
      <c r="B2108" s="126" t="s">
        <v>1062</v>
      </c>
      <c r="C2108" s="0" t="n">
        <v>814</v>
      </c>
      <c r="D2108" s="159" t="n">
        <v>0</v>
      </c>
      <c r="E2108" s="0" t="s">
        <v>1004</v>
      </c>
      <c r="F2108" s="160" t="n">
        <f aca="false">'COG-M'!P1961</f>
        <v>0</v>
      </c>
    </row>
    <row r="2109" customFormat="false" ht="15" hidden="false" customHeight="false" outlineLevel="0" collapsed="false">
      <c r="A2109" s="0" t="n">
        <v>881500</v>
      </c>
      <c r="B2109" s="126" t="s">
        <v>1062</v>
      </c>
      <c r="C2109" s="0" t="n">
        <v>815</v>
      </c>
      <c r="D2109" s="159" t="n">
        <v>0</v>
      </c>
      <c r="E2109" s="0" t="s">
        <v>1005</v>
      </c>
      <c r="F2109" s="160" t="n">
        <f aca="false">'COG-M'!P1962</f>
        <v>0</v>
      </c>
    </row>
    <row r="2110" customFormat="false" ht="15" hidden="false" customHeight="false" outlineLevel="0" collapsed="false">
      <c r="A2110" s="0" t="n">
        <v>881611</v>
      </c>
      <c r="B2110" s="126" t="s">
        <v>1062</v>
      </c>
      <c r="C2110" s="0" t="n">
        <v>816</v>
      </c>
      <c r="D2110" s="159" t="n">
        <v>11</v>
      </c>
      <c r="E2110" s="0" t="s">
        <v>1006</v>
      </c>
      <c r="F2110" s="160" t="n">
        <f aca="false">'COG-M'!P1963</f>
        <v>0</v>
      </c>
    </row>
    <row r="2111" customFormat="false" ht="15" hidden="false" customHeight="false" outlineLevel="0" collapsed="false">
      <c r="A2111" s="0" t="n">
        <v>881612</v>
      </c>
      <c r="B2111" s="126" t="s">
        <v>1062</v>
      </c>
      <c r="C2111" s="0" t="n">
        <v>816</v>
      </c>
      <c r="D2111" s="159" t="n">
        <v>12</v>
      </c>
      <c r="F2111" s="160" t="n">
        <f aca="false">'COG-M'!P1964</f>
        <v>0</v>
      </c>
    </row>
    <row r="2112" customFormat="false" ht="15" hidden="false" customHeight="false" outlineLevel="0" collapsed="false">
      <c r="A2112" s="0" t="n">
        <v>881614</v>
      </c>
      <c r="B2112" s="126" t="s">
        <v>1062</v>
      </c>
      <c r="C2112" s="0" t="n">
        <v>816</v>
      </c>
      <c r="D2112" s="159" t="n">
        <v>14</v>
      </c>
      <c r="F2112" s="160" t="n">
        <f aca="false">'COG-M'!P1965</f>
        <v>0</v>
      </c>
    </row>
    <row r="2113" customFormat="false" ht="15" hidden="false" customHeight="false" outlineLevel="0" collapsed="false">
      <c r="A2113" s="0" t="n">
        <v>881615</v>
      </c>
      <c r="B2113" s="126" t="s">
        <v>1062</v>
      </c>
      <c r="C2113" s="0" t="n">
        <v>816</v>
      </c>
      <c r="D2113" s="159" t="n">
        <v>15</v>
      </c>
      <c r="F2113" s="160" t="n">
        <f aca="false">'COG-M'!P1966</f>
        <v>0</v>
      </c>
    </row>
    <row r="2114" customFormat="false" ht="15" hidden="false" customHeight="false" outlineLevel="0" collapsed="false">
      <c r="A2114" s="0" t="n">
        <v>881616</v>
      </c>
      <c r="B2114" s="126" t="s">
        <v>1062</v>
      </c>
      <c r="C2114" s="0" t="n">
        <v>816</v>
      </c>
      <c r="D2114" s="159" t="n">
        <v>16</v>
      </c>
      <c r="F2114" s="160" t="n">
        <f aca="false">'COG-M'!P1967</f>
        <v>0</v>
      </c>
    </row>
    <row r="2115" customFormat="false" ht="15" hidden="false" customHeight="false" outlineLevel="0" collapsed="false">
      <c r="A2115" s="0" t="n">
        <v>881617</v>
      </c>
      <c r="B2115" s="126" t="s">
        <v>1062</v>
      </c>
      <c r="C2115" s="0" t="n">
        <v>816</v>
      </c>
      <c r="D2115" s="159" t="n">
        <v>17</v>
      </c>
      <c r="F2115" s="160" t="n">
        <f aca="false">'COG-M'!P1968</f>
        <v>0</v>
      </c>
    </row>
    <row r="2116" customFormat="false" ht="15" hidden="false" customHeight="false" outlineLevel="0" collapsed="false">
      <c r="A2116" s="0" t="n">
        <v>881625</v>
      </c>
      <c r="B2116" s="126" t="s">
        <v>1062</v>
      </c>
      <c r="C2116" s="0" t="n">
        <v>816</v>
      </c>
      <c r="D2116" s="159" t="n">
        <v>25</v>
      </c>
      <c r="F2116" s="160" t="n">
        <f aca="false">'COG-M'!P1969</f>
        <v>0</v>
      </c>
    </row>
    <row r="2117" customFormat="false" ht="15" hidden="false" customHeight="false" outlineLevel="0" collapsed="false">
      <c r="A2117" s="0" t="n">
        <v>881626</v>
      </c>
      <c r="B2117" s="126" t="s">
        <v>1062</v>
      </c>
      <c r="C2117" s="0" t="n">
        <v>816</v>
      </c>
      <c r="D2117" s="159" t="n">
        <v>26</v>
      </c>
      <c r="F2117" s="160" t="n">
        <f aca="false">'COG-M'!P1970</f>
        <v>0</v>
      </c>
    </row>
    <row r="2118" customFormat="false" ht="15" hidden="false" customHeight="false" outlineLevel="0" collapsed="false">
      <c r="A2118" s="0" t="n">
        <v>881627</v>
      </c>
      <c r="B2118" s="126" t="s">
        <v>1062</v>
      </c>
      <c r="C2118" s="0" t="n">
        <v>816</v>
      </c>
      <c r="D2118" s="159" t="n">
        <v>27</v>
      </c>
      <c r="F2118" s="160" t="n">
        <f aca="false">'COG-M'!P1971</f>
        <v>0</v>
      </c>
    </row>
    <row r="2119" customFormat="false" ht="15" hidden="false" customHeight="false" outlineLevel="0" collapsed="false">
      <c r="A2119" s="0" t="n">
        <v>830000</v>
      </c>
      <c r="B2119" s="126" t="s">
        <v>1062</v>
      </c>
      <c r="C2119" s="0" t="n">
        <v>8300</v>
      </c>
      <c r="D2119" s="159" t="n">
        <v>0</v>
      </c>
      <c r="E2119" s="0" t="s">
        <v>1007</v>
      </c>
      <c r="F2119" s="160" t="n">
        <f aca="false">'COG-M'!P1972</f>
        <v>0</v>
      </c>
    </row>
    <row r="2120" customFormat="false" ht="15" hidden="false" customHeight="false" outlineLevel="0" collapsed="false">
      <c r="A2120" s="0" t="n">
        <v>883100</v>
      </c>
      <c r="B2120" s="126" t="s">
        <v>1062</v>
      </c>
      <c r="C2120" s="0" t="n">
        <v>831</v>
      </c>
      <c r="D2120" s="159" t="n">
        <v>0</v>
      </c>
      <c r="E2120" s="0" t="s">
        <v>1008</v>
      </c>
      <c r="F2120" s="160" t="n">
        <f aca="false">'COG-M'!P1973</f>
        <v>0</v>
      </c>
    </row>
    <row r="2121" customFormat="false" ht="15" hidden="false" customHeight="false" outlineLevel="0" collapsed="false">
      <c r="A2121" s="0" t="n">
        <v>883200</v>
      </c>
      <c r="B2121" s="126" t="s">
        <v>1062</v>
      </c>
      <c r="C2121" s="0" t="n">
        <v>832</v>
      </c>
      <c r="D2121" s="159" t="n">
        <v>0</v>
      </c>
      <c r="E2121" s="0" t="s">
        <v>1009</v>
      </c>
      <c r="F2121" s="160" t="n">
        <f aca="false">'COG-M'!P1974</f>
        <v>0</v>
      </c>
    </row>
    <row r="2122" customFormat="false" ht="15" hidden="false" customHeight="false" outlineLevel="0" collapsed="false">
      <c r="A2122" s="0" t="n">
        <v>883300</v>
      </c>
      <c r="B2122" s="126" t="s">
        <v>1062</v>
      </c>
      <c r="C2122" s="0" t="n">
        <v>833</v>
      </c>
      <c r="D2122" s="159" t="n">
        <v>0</v>
      </c>
      <c r="E2122" s="0" t="s">
        <v>1010</v>
      </c>
      <c r="F2122" s="160" t="n">
        <f aca="false">'COG-M'!P1975</f>
        <v>0</v>
      </c>
    </row>
    <row r="2123" customFormat="false" ht="15" hidden="false" customHeight="false" outlineLevel="0" collapsed="false">
      <c r="A2123" s="0" t="n">
        <v>883400</v>
      </c>
      <c r="B2123" s="126" t="s">
        <v>1062</v>
      </c>
      <c r="C2123" s="0" t="n">
        <v>834</v>
      </c>
      <c r="D2123" s="159" t="n">
        <v>0</v>
      </c>
      <c r="E2123" s="0" t="s">
        <v>1011</v>
      </c>
      <c r="F2123" s="160" t="n">
        <f aca="false">'COG-M'!P1976</f>
        <v>0</v>
      </c>
    </row>
    <row r="2124" customFormat="false" ht="15" hidden="false" customHeight="false" outlineLevel="0" collapsed="false">
      <c r="A2124" s="0" t="n">
        <v>883500</v>
      </c>
      <c r="B2124" s="126" t="s">
        <v>1062</v>
      </c>
      <c r="C2124" s="0" t="n">
        <v>835</v>
      </c>
      <c r="D2124" s="159" t="n">
        <v>0</v>
      </c>
      <c r="E2124" s="0" t="s">
        <v>1012</v>
      </c>
      <c r="F2124" s="160" t="n">
        <f aca="false">'COG-M'!P1977</f>
        <v>0</v>
      </c>
    </row>
    <row r="2125" customFormat="false" ht="15" hidden="false" customHeight="false" outlineLevel="0" collapsed="false">
      <c r="A2125" s="0" t="n">
        <v>850000</v>
      </c>
      <c r="B2125" s="126" t="s">
        <v>1062</v>
      </c>
      <c r="C2125" s="0" t="n">
        <v>8500</v>
      </c>
      <c r="D2125" s="159" t="n">
        <v>0</v>
      </c>
      <c r="E2125" s="0" t="s">
        <v>1013</v>
      </c>
      <c r="F2125" s="160" t="n">
        <f aca="false">'COG-M'!P1978</f>
        <v>0</v>
      </c>
    </row>
    <row r="2126" customFormat="false" ht="15" hidden="false" customHeight="false" outlineLevel="0" collapsed="false">
      <c r="A2126" s="0" t="n">
        <v>885111</v>
      </c>
      <c r="B2126" s="126" t="s">
        <v>1062</v>
      </c>
      <c r="C2126" s="0" t="n">
        <v>851</v>
      </c>
      <c r="D2126" s="159" t="n">
        <v>11</v>
      </c>
      <c r="E2126" s="0" t="s">
        <v>1014</v>
      </c>
      <c r="F2126" s="160" t="n">
        <f aca="false">'COG-M'!P1979</f>
        <v>0</v>
      </c>
    </row>
    <row r="2127" customFormat="false" ht="15" hidden="false" customHeight="false" outlineLevel="0" collapsed="false">
      <c r="A2127" s="0" t="n">
        <v>885112</v>
      </c>
      <c r="B2127" s="126" t="s">
        <v>1062</v>
      </c>
      <c r="C2127" s="0" t="n">
        <v>851</v>
      </c>
      <c r="D2127" s="159" t="n">
        <v>12</v>
      </c>
      <c r="F2127" s="160" t="n">
        <f aca="false">'COG-M'!P1980</f>
        <v>0</v>
      </c>
    </row>
    <row r="2128" customFormat="false" ht="15" hidden="false" customHeight="false" outlineLevel="0" collapsed="false">
      <c r="A2128" s="0" t="n">
        <v>885114</v>
      </c>
      <c r="B2128" s="126" t="s">
        <v>1062</v>
      </c>
      <c r="C2128" s="0" t="n">
        <v>851</v>
      </c>
      <c r="D2128" s="159" t="n">
        <v>14</v>
      </c>
      <c r="F2128" s="160" t="n">
        <f aca="false">'COG-M'!P1981</f>
        <v>0</v>
      </c>
    </row>
    <row r="2129" customFormat="false" ht="15" hidden="false" customHeight="false" outlineLevel="0" collapsed="false">
      <c r="A2129" s="0" t="n">
        <v>885115</v>
      </c>
      <c r="B2129" s="126" t="s">
        <v>1062</v>
      </c>
      <c r="C2129" s="0" t="n">
        <v>851</v>
      </c>
      <c r="D2129" s="159" t="n">
        <v>15</v>
      </c>
      <c r="F2129" s="160" t="n">
        <f aca="false">'COG-M'!P1982</f>
        <v>0</v>
      </c>
    </row>
    <row r="2130" customFormat="false" ht="15" hidden="false" customHeight="false" outlineLevel="0" collapsed="false">
      <c r="A2130" s="0" t="n">
        <v>885116</v>
      </c>
      <c r="B2130" s="126" t="s">
        <v>1062</v>
      </c>
      <c r="C2130" s="0" t="n">
        <v>851</v>
      </c>
      <c r="D2130" s="159" t="n">
        <v>16</v>
      </c>
      <c r="F2130" s="160" t="n">
        <f aca="false">'COG-M'!P1983</f>
        <v>0</v>
      </c>
    </row>
    <row r="2131" customFormat="false" ht="15" hidden="false" customHeight="false" outlineLevel="0" collapsed="false">
      <c r="A2131" s="0" t="n">
        <v>885117</v>
      </c>
      <c r="B2131" s="126" t="s">
        <v>1062</v>
      </c>
      <c r="C2131" s="0" t="n">
        <v>851</v>
      </c>
      <c r="D2131" s="159" t="n">
        <v>17</v>
      </c>
      <c r="F2131" s="160" t="n">
        <f aca="false">'COG-M'!P1984</f>
        <v>0</v>
      </c>
    </row>
    <row r="2132" customFormat="false" ht="15" hidden="false" customHeight="false" outlineLevel="0" collapsed="false">
      <c r="A2132" s="0" t="n">
        <v>885125</v>
      </c>
      <c r="B2132" s="126" t="s">
        <v>1062</v>
      </c>
      <c r="C2132" s="0" t="n">
        <v>851</v>
      </c>
      <c r="D2132" s="159" t="n">
        <v>25</v>
      </c>
      <c r="F2132" s="160" t="n">
        <f aca="false">'COG-M'!P1985</f>
        <v>0</v>
      </c>
    </row>
    <row r="2133" customFormat="false" ht="15" hidden="false" customHeight="false" outlineLevel="0" collapsed="false">
      <c r="A2133" s="0" t="n">
        <v>885126</v>
      </c>
      <c r="B2133" s="126" t="s">
        <v>1062</v>
      </c>
      <c r="C2133" s="0" t="n">
        <v>851</v>
      </c>
      <c r="D2133" s="159" t="n">
        <v>26</v>
      </c>
      <c r="F2133" s="160" t="n">
        <f aca="false">'COG-M'!P1986</f>
        <v>0</v>
      </c>
    </row>
    <row r="2134" customFormat="false" ht="15" hidden="false" customHeight="false" outlineLevel="0" collapsed="false">
      <c r="A2134" s="0" t="n">
        <v>885127</v>
      </c>
      <c r="B2134" s="126" t="s">
        <v>1062</v>
      </c>
      <c r="C2134" s="0" t="n">
        <v>851</v>
      </c>
      <c r="D2134" s="159" t="n">
        <v>27</v>
      </c>
      <c r="F2134" s="160" t="n">
        <f aca="false">'COG-M'!P1987</f>
        <v>0</v>
      </c>
    </row>
    <row r="2135" customFormat="false" ht="15" hidden="false" customHeight="false" outlineLevel="0" collapsed="false">
      <c r="A2135" s="0" t="n">
        <v>885211</v>
      </c>
      <c r="B2135" s="126" t="s">
        <v>1062</v>
      </c>
      <c r="C2135" s="0" t="n">
        <v>852</v>
      </c>
      <c r="D2135" s="159" t="n">
        <v>11</v>
      </c>
      <c r="E2135" s="0" t="s">
        <v>1015</v>
      </c>
      <c r="F2135" s="160" t="n">
        <f aca="false">'COG-M'!P1988</f>
        <v>0</v>
      </c>
    </row>
    <row r="2136" customFormat="false" ht="15" hidden="false" customHeight="false" outlineLevel="0" collapsed="false">
      <c r="A2136" s="0" t="n">
        <v>885212</v>
      </c>
      <c r="B2136" s="126" t="s">
        <v>1062</v>
      </c>
      <c r="C2136" s="0" t="n">
        <v>852</v>
      </c>
      <c r="D2136" s="159" t="n">
        <v>12</v>
      </c>
      <c r="F2136" s="160" t="n">
        <f aca="false">'COG-M'!P1989</f>
        <v>0</v>
      </c>
    </row>
    <row r="2137" customFormat="false" ht="15" hidden="false" customHeight="false" outlineLevel="0" collapsed="false">
      <c r="A2137" s="0" t="n">
        <v>885214</v>
      </c>
      <c r="B2137" s="126" t="s">
        <v>1062</v>
      </c>
      <c r="C2137" s="0" t="n">
        <v>852</v>
      </c>
      <c r="D2137" s="159" t="n">
        <v>14</v>
      </c>
      <c r="F2137" s="160" t="n">
        <f aca="false">'COG-M'!P1990</f>
        <v>0</v>
      </c>
    </row>
    <row r="2138" customFormat="false" ht="15" hidden="false" customHeight="false" outlineLevel="0" collapsed="false">
      <c r="A2138" s="0" t="n">
        <v>885215</v>
      </c>
      <c r="B2138" s="126" t="s">
        <v>1062</v>
      </c>
      <c r="C2138" s="0" t="n">
        <v>852</v>
      </c>
      <c r="D2138" s="159" t="n">
        <v>15</v>
      </c>
      <c r="F2138" s="160" t="n">
        <f aca="false">'COG-M'!P1991</f>
        <v>0</v>
      </c>
    </row>
    <row r="2139" customFormat="false" ht="15" hidden="false" customHeight="false" outlineLevel="0" collapsed="false">
      <c r="A2139" s="0" t="n">
        <v>885216</v>
      </c>
      <c r="B2139" s="126" t="s">
        <v>1062</v>
      </c>
      <c r="C2139" s="0" t="n">
        <v>852</v>
      </c>
      <c r="D2139" s="159" t="n">
        <v>16</v>
      </c>
      <c r="F2139" s="160" t="n">
        <f aca="false">'COG-M'!P1992</f>
        <v>0</v>
      </c>
    </row>
    <row r="2140" customFormat="false" ht="15" hidden="false" customHeight="false" outlineLevel="0" collapsed="false">
      <c r="A2140" s="0" t="n">
        <v>885217</v>
      </c>
      <c r="B2140" s="126" t="s">
        <v>1062</v>
      </c>
      <c r="C2140" s="0" t="n">
        <v>852</v>
      </c>
      <c r="D2140" s="159" t="n">
        <v>17</v>
      </c>
      <c r="F2140" s="160" t="n">
        <f aca="false">'COG-M'!P1993</f>
        <v>0</v>
      </c>
    </row>
    <row r="2141" customFormat="false" ht="15" hidden="false" customHeight="false" outlineLevel="0" collapsed="false">
      <c r="A2141" s="0" t="n">
        <v>885225</v>
      </c>
      <c r="B2141" s="126" t="s">
        <v>1062</v>
      </c>
      <c r="C2141" s="0" t="n">
        <v>852</v>
      </c>
      <c r="D2141" s="159" t="n">
        <v>25</v>
      </c>
      <c r="F2141" s="160" t="n">
        <f aca="false">'COG-M'!P1994</f>
        <v>0</v>
      </c>
    </row>
    <row r="2142" customFormat="false" ht="15" hidden="false" customHeight="false" outlineLevel="0" collapsed="false">
      <c r="A2142" s="0" t="n">
        <v>885226</v>
      </c>
      <c r="B2142" s="126" t="s">
        <v>1062</v>
      </c>
      <c r="C2142" s="0" t="n">
        <v>852</v>
      </c>
      <c r="D2142" s="159" t="n">
        <v>26</v>
      </c>
      <c r="F2142" s="160" t="n">
        <f aca="false">'COG-M'!P1995</f>
        <v>0</v>
      </c>
    </row>
    <row r="2143" customFormat="false" ht="15" hidden="false" customHeight="false" outlineLevel="0" collapsed="false">
      <c r="A2143" s="0" t="n">
        <v>885227</v>
      </c>
      <c r="B2143" s="126" t="s">
        <v>1062</v>
      </c>
      <c r="C2143" s="0" t="n">
        <v>852</v>
      </c>
      <c r="D2143" s="159" t="n">
        <v>27</v>
      </c>
      <c r="F2143" s="160" t="n">
        <f aca="false">'COG-M'!P1996</f>
        <v>0</v>
      </c>
    </row>
    <row r="2144" customFormat="false" ht="15" hidden="false" customHeight="false" outlineLevel="0" collapsed="false">
      <c r="A2144" s="0" t="n">
        <v>885311</v>
      </c>
      <c r="B2144" s="126" t="s">
        <v>1062</v>
      </c>
      <c r="C2144" s="0" t="n">
        <v>853</v>
      </c>
      <c r="D2144" s="159" t="n">
        <v>11</v>
      </c>
      <c r="E2144" s="0" t="s">
        <v>1016</v>
      </c>
      <c r="F2144" s="160" t="n">
        <f aca="false">'COG-M'!P1997</f>
        <v>0</v>
      </c>
    </row>
    <row r="2145" customFormat="false" ht="15" hidden="false" customHeight="false" outlineLevel="0" collapsed="false">
      <c r="A2145" s="0" t="n">
        <v>885312</v>
      </c>
      <c r="B2145" s="126" t="s">
        <v>1062</v>
      </c>
      <c r="C2145" s="0" t="n">
        <v>853</v>
      </c>
      <c r="D2145" s="159" t="n">
        <v>12</v>
      </c>
      <c r="F2145" s="160" t="n">
        <f aca="false">'COG-M'!P1998</f>
        <v>0</v>
      </c>
    </row>
    <row r="2146" customFormat="false" ht="15" hidden="false" customHeight="false" outlineLevel="0" collapsed="false">
      <c r="A2146" s="0" t="n">
        <v>885314</v>
      </c>
      <c r="B2146" s="126" t="s">
        <v>1062</v>
      </c>
      <c r="C2146" s="0" t="n">
        <v>853</v>
      </c>
      <c r="D2146" s="159" t="n">
        <v>14</v>
      </c>
      <c r="F2146" s="160" t="n">
        <f aca="false">'COG-M'!P1999</f>
        <v>0</v>
      </c>
    </row>
    <row r="2147" customFormat="false" ht="15" hidden="false" customHeight="false" outlineLevel="0" collapsed="false">
      <c r="A2147" s="0" t="n">
        <v>885315</v>
      </c>
      <c r="B2147" s="126" t="s">
        <v>1062</v>
      </c>
      <c r="C2147" s="0" t="n">
        <v>853</v>
      </c>
      <c r="D2147" s="159" t="n">
        <v>15</v>
      </c>
      <c r="F2147" s="160" t="n">
        <f aca="false">'COG-M'!P2000</f>
        <v>0</v>
      </c>
    </row>
    <row r="2148" customFormat="false" ht="15" hidden="false" customHeight="false" outlineLevel="0" collapsed="false">
      <c r="A2148" s="0" t="n">
        <v>885316</v>
      </c>
      <c r="B2148" s="126" t="s">
        <v>1062</v>
      </c>
      <c r="C2148" s="0" t="n">
        <v>853</v>
      </c>
      <c r="D2148" s="159" t="n">
        <v>16</v>
      </c>
      <c r="F2148" s="160" t="n">
        <f aca="false">'COG-M'!P2001</f>
        <v>0</v>
      </c>
    </row>
    <row r="2149" customFormat="false" ht="15" hidden="false" customHeight="false" outlineLevel="0" collapsed="false">
      <c r="A2149" s="0" t="n">
        <v>885317</v>
      </c>
      <c r="B2149" s="126" t="s">
        <v>1062</v>
      </c>
      <c r="C2149" s="0" t="n">
        <v>853</v>
      </c>
      <c r="D2149" s="159" t="n">
        <v>17</v>
      </c>
      <c r="F2149" s="160" t="n">
        <f aca="false">'COG-M'!P2002</f>
        <v>0</v>
      </c>
    </row>
    <row r="2150" customFormat="false" ht="15" hidden="false" customHeight="false" outlineLevel="0" collapsed="false">
      <c r="A2150" s="0" t="n">
        <v>885325</v>
      </c>
      <c r="B2150" s="126" t="s">
        <v>1062</v>
      </c>
      <c r="C2150" s="0" t="n">
        <v>853</v>
      </c>
      <c r="D2150" s="159" t="n">
        <v>25</v>
      </c>
      <c r="F2150" s="160" t="n">
        <f aca="false">'COG-M'!P2003</f>
        <v>0</v>
      </c>
    </row>
    <row r="2151" customFormat="false" ht="15" hidden="false" customHeight="false" outlineLevel="0" collapsed="false">
      <c r="A2151" s="0" t="n">
        <v>885326</v>
      </c>
      <c r="B2151" s="126" t="s">
        <v>1062</v>
      </c>
      <c r="C2151" s="0" t="n">
        <v>853</v>
      </c>
      <c r="D2151" s="159" t="n">
        <v>26</v>
      </c>
      <c r="F2151" s="160" t="n">
        <f aca="false">'COG-M'!P2004</f>
        <v>0</v>
      </c>
    </row>
    <row r="2152" customFormat="false" ht="15" hidden="false" customHeight="false" outlineLevel="0" collapsed="false">
      <c r="A2152" s="0" t="n">
        <v>885327</v>
      </c>
      <c r="B2152" s="126" t="s">
        <v>1062</v>
      </c>
      <c r="C2152" s="0" t="n">
        <v>853</v>
      </c>
      <c r="D2152" s="159" t="n">
        <v>27</v>
      </c>
      <c r="F2152" s="160" t="n">
        <f aca="false">'COG-M'!P2005</f>
        <v>0</v>
      </c>
    </row>
    <row r="2153" customFormat="false" ht="15" hidden="false" customHeight="false" outlineLevel="0" collapsed="false">
      <c r="A2153" s="0" t="n">
        <v>900000</v>
      </c>
      <c r="B2153" s="126" t="s">
        <v>1062</v>
      </c>
      <c r="C2153" s="0" t="n">
        <v>9000</v>
      </c>
      <c r="D2153" s="159" t="n">
        <v>0</v>
      </c>
      <c r="E2153" s="0" t="s">
        <v>1017</v>
      </c>
      <c r="F2153" s="160" t="n">
        <f aca="false">'COG-M'!P2006</f>
        <v>0</v>
      </c>
    </row>
    <row r="2154" customFormat="false" ht="15" hidden="false" customHeight="false" outlineLevel="0" collapsed="false">
      <c r="A2154" s="0" t="n">
        <v>910000</v>
      </c>
      <c r="B2154" s="126" t="s">
        <v>1062</v>
      </c>
      <c r="C2154" s="0" t="n">
        <v>9100</v>
      </c>
      <c r="D2154" s="159" t="n">
        <v>0</v>
      </c>
      <c r="E2154" s="0" t="s">
        <v>1018</v>
      </c>
      <c r="F2154" s="160" t="n">
        <f aca="false">'COG-M'!P2007</f>
        <v>0</v>
      </c>
    </row>
    <row r="2155" customFormat="false" ht="15" hidden="false" customHeight="false" outlineLevel="0" collapsed="false">
      <c r="A2155" s="0" t="n">
        <v>991111</v>
      </c>
      <c r="B2155" s="126" t="s">
        <v>1062</v>
      </c>
      <c r="C2155" s="0" t="n">
        <v>911</v>
      </c>
      <c r="D2155" s="159" t="n">
        <v>11</v>
      </c>
      <c r="E2155" s="0" t="s">
        <v>1019</v>
      </c>
      <c r="F2155" s="160" t="n">
        <f aca="false">'COG-M'!P2008</f>
        <v>0</v>
      </c>
    </row>
    <row r="2156" customFormat="false" ht="15" hidden="false" customHeight="false" outlineLevel="0" collapsed="false">
      <c r="A2156" s="0" t="n">
        <v>991114</v>
      </c>
      <c r="B2156" s="126" t="s">
        <v>1062</v>
      </c>
      <c r="C2156" s="0" t="n">
        <v>911</v>
      </c>
      <c r="D2156" s="159" t="n">
        <v>14</v>
      </c>
      <c r="F2156" s="160" t="n">
        <f aca="false">'COG-M'!P2009</f>
        <v>0</v>
      </c>
    </row>
    <row r="2157" customFormat="false" ht="15" hidden="false" customHeight="false" outlineLevel="0" collapsed="false">
      <c r="A2157" s="0" t="n">
        <v>991115</v>
      </c>
      <c r="B2157" s="126" t="s">
        <v>1062</v>
      </c>
      <c r="C2157" s="0" t="n">
        <v>911</v>
      </c>
      <c r="D2157" s="159" t="n">
        <v>15</v>
      </c>
      <c r="F2157" s="160" t="n">
        <f aca="false">'COG-M'!P2010</f>
        <v>0</v>
      </c>
    </row>
    <row r="2158" customFormat="false" ht="15" hidden="false" customHeight="false" outlineLevel="0" collapsed="false">
      <c r="A2158" s="0" t="n">
        <v>991116</v>
      </c>
      <c r="B2158" s="126" t="s">
        <v>1062</v>
      </c>
      <c r="C2158" s="0" t="n">
        <v>911</v>
      </c>
      <c r="D2158" s="159" t="n">
        <v>16</v>
      </c>
      <c r="F2158" s="160" t="n">
        <f aca="false">'COG-M'!P2011</f>
        <v>0</v>
      </c>
    </row>
    <row r="2159" customFormat="false" ht="15" hidden="false" customHeight="false" outlineLevel="0" collapsed="false">
      <c r="A2159" s="0" t="n">
        <v>991117</v>
      </c>
      <c r="B2159" s="126" t="s">
        <v>1062</v>
      </c>
      <c r="C2159" s="0" t="n">
        <v>911</v>
      </c>
      <c r="D2159" s="159" t="n">
        <v>17</v>
      </c>
      <c r="F2159" s="160" t="n">
        <f aca="false">'COG-M'!P2012</f>
        <v>0</v>
      </c>
    </row>
    <row r="2160" customFormat="false" ht="15" hidden="false" customHeight="false" outlineLevel="0" collapsed="false">
      <c r="A2160" s="0" t="n">
        <v>991125</v>
      </c>
      <c r="B2160" s="126" t="s">
        <v>1062</v>
      </c>
      <c r="C2160" s="0" t="n">
        <v>911</v>
      </c>
      <c r="D2160" s="159" t="n">
        <v>25</v>
      </c>
      <c r="F2160" s="160" t="n">
        <f aca="false">'COG-M'!P2013</f>
        <v>0</v>
      </c>
    </row>
    <row r="2161" customFormat="false" ht="15" hidden="false" customHeight="false" outlineLevel="0" collapsed="false">
      <c r="A2161" s="0" t="n">
        <v>991211</v>
      </c>
      <c r="B2161" s="126" t="s">
        <v>1062</v>
      </c>
      <c r="C2161" s="0" t="n">
        <v>912</v>
      </c>
      <c r="D2161" s="159" t="n">
        <v>11</v>
      </c>
      <c r="E2161" s="0" t="s">
        <v>1020</v>
      </c>
      <c r="F2161" s="160" t="n">
        <f aca="false">'COG-M'!P2014</f>
        <v>0</v>
      </c>
    </row>
    <row r="2162" customFormat="false" ht="15" hidden="false" customHeight="false" outlineLevel="0" collapsed="false">
      <c r="A2162" s="0" t="n">
        <v>991214</v>
      </c>
      <c r="B2162" s="126" t="s">
        <v>1062</v>
      </c>
      <c r="C2162" s="0" t="n">
        <v>912</v>
      </c>
      <c r="D2162" s="159" t="n">
        <v>14</v>
      </c>
      <c r="F2162" s="160" t="n">
        <f aca="false">'COG-M'!P2015</f>
        <v>0</v>
      </c>
    </row>
    <row r="2163" customFormat="false" ht="15" hidden="false" customHeight="false" outlineLevel="0" collapsed="false">
      <c r="A2163" s="0" t="n">
        <v>991215</v>
      </c>
      <c r="B2163" s="126" t="s">
        <v>1062</v>
      </c>
      <c r="C2163" s="0" t="n">
        <v>912</v>
      </c>
      <c r="D2163" s="159" t="n">
        <v>15</v>
      </c>
      <c r="F2163" s="160" t="n">
        <f aca="false">'COG-M'!P2016</f>
        <v>0</v>
      </c>
    </row>
    <row r="2164" customFormat="false" ht="15" hidden="false" customHeight="false" outlineLevel="0" collapsed="false">
      <c r="A2164" s="0" t="n">
        <v>991216</v>
      </c>
      <c r="B2164" s="126" t="s">
        <v>1062</v>
      </c>
      <c r="C2164" s="0" t="n">
        <v>912</v>
      </c>
      <c r="D2164" s="159" t="n">
        <v>16</v>
      </c>
      <c r="F2164" s="160" t="n">
        <f aca="false">'COG-M'!P2017</f>
        <v>0</v>
      </c>
    </row>
    <row r="2165" customFormat="false" ht="15" hidden="false" customHeight="false" outlineLevel="0" collapsed="false">
      <c r="A2165" s="0" t="n">
        <v>991217</v>
      </c>
      <c r="B2165" s="126" t="s">
        <v>1062</v>
      </c>
      <c r="C2165" s="0" t="n">
        <v>912</v>
      </c>
      <c r="D2165" s="159" t="n">
        <v>17</v>
      </c>
      <c r="F2165" s="160" t="n">
        <f aca="false">'COG-M'!P2018</f>
        <v>0</v>
      </c>
    </row>
    <row r="2166" customFormat="false" ht="15" hidden="false" customHeight="false" outlineLevel="0" collapsed="false">
      <c r="A2166" s="0" t="n">
        <v>991225</v>
      </c>
      <c r="B2166" s="126" t="s">
        <v>1062</v>
      </c>
      <c r="C2166" s="0" t="n">
        <v>912</v>
      </c>
      <c r="D2166" s="159" t="n">
        <v>25</v>
      </c>
      <c r="F2166" s="160" t="n">
        <f aca="false">'COG-M'!P2019</f>
        <v>0</v>
      </c>
    </row>
    <row r="2167" customFormat="false" ht="15" hidden="false" customHeight="false" outlineLevel="0" collapsed="false">
      <c r="A2167" s="0" t="n">
        <v>991311</v>
      </c>
      <c r="B2167" s="126" t="s">
        <v>1062</v>
      </c>
      <c r="C2167" s="0" t="n">
        <v>913</v>
      </c>
      <c r="D2167" s="159" t="n">
        <v>11</v>
      </c>
      <c r="E2167" s="0" t="s">
        <v>1021</v>
      </c>
      <c r="F2167" s="160" t="n">
        <f aca="false">'COG-M'!P2020</f>
        <v>0</v>
      </c>
    </row>
    <row r="2168" customFormat="false" ht="15" hidden="false" customHeight="false" outlineLevel="0" collapsed="false">
      <c r="A2168" s="0" t="n">
        <v>991314</v>
      </c>
      <c r="B2168" s="126" t="s">
        <v>1062</v>
      </c>
      <c r="C2168" s="0" t="n">
        <v>913</v>
      </c>
      <c r="D2168" s="159" t="n">
        <v>14</v>
      </c>
      <c r="F2168" s="160" t="n">
        <f aca="false">'COG-M'!P2021</f>
        <v>0</v>
      </c>
    </row>
    <row r="2169" customFormat="false" ht="15" hidden="false" customHeight="false" outlineLevel="0" collapsed="false">
      <c r="A2169" s="0" t="n">
        <v>991315</v>
      </c>
      <c r="B2169" s="126" t="s">
        <v>1062</v>
      </c>
      <c r="C2169" s="0" t="n">
        <v>913</v>
      </c>
      <c r="D2169" s="159" t="n">
        <v>15</v>
      </c>
      <c r="F2169" s="160" t="n">
        <f aca="false">'COG-M'!P2022</f>
        <v>0</v>
      </c>
    </row>
    <row r="2170" customFormat="false" ht="15" hidden="false" customHeight="false" outlineLevel="0" collapsed="false">
      <c r="A2170" s="0" t="n">
        <v>991316</v>
      </c>
      <c r="B2170" s="126" t="s">
        <v>1062</v>
      </c>
      <c r="C2170" s="0" t="n">
        <v>913</v>
      </c>
      <c r="D2170" s="159" t="n">
        <v>16</v>
      </c>
      <c r="F2170" s="160" t="n">
        <f aca="false">'COG-M'!P2023</f>
        <v>0</v>
      </c>
    </row>
    <row r="2171" customFormat="false" ht="15" hidden="false" customHeight="false" outlineLevel="0" collapsed="false">
      <c r="A2171" s="0" t="n">
        <v>991317</v>
      </c>
      <c r="B2171" s="126" t="s">
        <v>1062</v>
      </c>
      <c r="C2171" s="0" t="n">
        <v>913</v>
      </c>
      <c r="D2171" s="159" t="n">
        <v>17</v>
      </c>
      <c r="F2171" s="160" t="n">
        <f aca="false">'COG-M'!P2024</f>
        <v>0</v>
      </c>
    </row>
    <row r="2172" customFormat="false" ht="15" hidden="false" customHeight="false" outlineLevel="0" collapsed="false">
      <c r="A2172" s="0" t="n">
        <v>991325</v>
      </c>
      <c r="B2172" s="126" t="s">
        <v>1062</v>
      </c>
      <c r="C2172" s="0" t="n">
        <v>913</v>
      </c>
      <c r="D2172" s="159" t="n">
        <v>25</v>
      </c>
      <c r="F2172" s="160" t="n">
        <f aca="false">'COG-M'!P2025</f>
        <v>0</v>
      </c>
    </row>
    <row r="2173" customFormat="false" ht="15" hidden="false" customHeight="false" outlineLevel="0" collapsed="false">
      <c r="A2173" s="0" t="n">
        <v>991400</v>
      </c>
      <c r="B2173" s="126" t="s">
        <v>1062</v>
      </c>
      <c r="C2173" s="0" t="n">
        <v>914</v>
      </c>
      <c r="D2173" s="159" t="n">
        <v>0</v>
      </c>
      <c r="E2173" s="0" t="s">
        <v>1022</v>
      </c>
      <c r="F2173" s="160" t="n">
        <f aca="false">'COG-M'!P2026</f>
        <v>0</v>
      </c>
    </row>
    <row r="2174" customFormat="false" ht="15" hidden="false" customHeight="false" outlineLevel="0" collapsed="false">
      <c r="A2174" s="0" t="n">
        <v>991500</v>
      </c>
      <c r="B2174" s="126" t="s">
        <v>1062</v>
      </c>
      <c r="C2174" s="0" t="n">
        <v>915</v>
      </c>
      <c r="D2174" s="159" t="n">
        <v>0</v>
      </c>
      <c r="E2174" s="0" t="s">
        <v>1023</v>
      </c>
      <c r="F2174" s="160" t="n">
        <f aca="false">'COG-M'!P2027</f>
        <v>0</v>
      </c>
    </row>
    <row r="2175" customFormat="false" ht="15" hidden="false" customHeight="false" outlineLevel="0" collapsed="false">
      <c r="A2175" s="0" t="n">
        <v>991600</v>
      </c>
      <c r="B2175" s="126" t="s">
        <v>1062</v>
      </c>
      <c r="C2175" s="0" t="n">
        <v>916</v>
      </c>
      <c r="D2175" s="159" t="n">
        <v>0</v>
      </c>
      <c r="E2175" s="0" t="s">
        <v>1024</v>
      </c>
      <c r="F2175" s="160" t="n">
        <f aca="false">'COG-M'!P2028</f>
        <v>0</v>
      </c>
    </row>
    <row r="2176" customFormat="false" ht="15" hidden="false" customHeight="false" outlineLevel="0" collapsed="false">
      <c r="A2176" s="0" t="n">
        <v>991700</v>
      </c>
      <c r="B2176" s="126" t="s">
        <v>1062</v>
      </c>
      <c r="C2176" s="0" t="n">
        <v>917</v>
      </c>
      <c r="D2176" s="159" t="n">
        <v>0</v>
      </c>
      <c r="E2176" s="0" t="s">
        <v>1025</v>
      </c>
      <c r="F2176" s="160" t="n">
        <f aca="false">'COG-M'!P2029</f>
        <v>0</v>
      </c>
    </row>
    <row r="2177" customFormat="false" ht="15" hidden="false" customHeight="false" outlineLevel="0" collapsed="false">
      <c r="A2177" s="0" t="n">
        <v>991800</v>
      </c>
      <c r="B2177" s="126" t="s">
        <v>1062</v>
      </c>
      <c r="C2177" s="0" t="n">
        <v>918</v>
      </c>
      <c r="D2177" s="159" t="n">
        <v>0</v>
      </c>
      <c r="E2177" s="0" t="s">
        <v>1026</v>
      </c>
      <c r="F2177" s="160" t="n">
        <f aca="false">'COG-M'!P2030</f>
        <v>0</v>
      </c>
    </row>
    <row r="2178" customFormat="false" ht="15" hidden="false" customHeight="false" outlineLevel="0" collapsed="false">
      <c r="A2178" s="0" t="n">
        <v>920000</v>
      </c>
      <c r="B2178" s="126" t="s">
        <v>1062</v>
      </c>
      <c r="C2178" s="0" t="n">
        <v>9200</v>
      </c>
      <c r="D2178" s="159" t="n">
        <v>0</v>
      </c>
      <c r="E2178" s="0" t="s">
        <v>1027</v>
      </c>
      <c r="F2178" s="160" t="n">
        <f aca="false">'COG-M'!P2031</f>
        <v>0</v>
      </c>
    </row>
    <row r="2179" customFormat="false" ht="15" hidden="false" customHeight="false" outlineLevel="0" collapsed="false">
      <c r="A2179" s="0" t="n">
        <v>992111</v>
      </c>
      <c r="B2179" s="126" t="s">
        <v>1062</v>
      </c>
      <c r="C2179" s="0" t="n">
        <v>921</v>
      </c>
      <c r="D2179" s="159" t="n">
        <v>11</v>
      </c>
      <c r="E2179" s="0" t="s">
        <v>1028</v>
      </c>
      <c r="F2179" s="160" t="n">
        <f aca="false">'COG-M'!P2032</f>
        <v>0</v>
      </c>
    </row>
    <row r="2180" customFormat="false" ht="15" hidden="false" customHeight="false" outlineLevel="0" collapsed="false">
      <c r="A2180" s="0" t="n">
        <v>992114</v>
      </c>
      <c r="B2180" s="126" t="s">
        <v>1062</v>
      </c>
      <c r="C2180" s="0" t="n">
        <v>921</v>
      </c>
      <c r="D2180" s="159" t="n">
        <v>14</v>
      </c>
      <c r="F2180" s="160" t="n">
        <f aca="false">'COG-M'!P2033</f>
        <v>0</v>
      </c>
    </row>
    <row r="2181" customFormat="false" ht="15" hidden="false" customHeight="false" outlineLevel="0" collapsed="false">
      <c r="A2181" s="0" t="n">
        <v>992115</v>
      </c>
      <c r="B2181" s="126" t="s">
        <v>1062</v>
      </c>
      <c r="C2181" s="0" t="n">
        <v>921</v>
      </c>
      <c r="D2181" s="159" t="n">
        <v>15</v>
      </c>
      <c r="F2181" s="160" t="n">
        <f aca="false">'COG-M'!P2034</f>
        <v>0</v>
      </c>
    </row>
    <row r="2182" customFormat="false" ht="15" hidden="false" customHeight="false" outlineLevel="0" collapsed="false">
      <c r="A2182" s="0" t="n">
        <v>992116</v>
      </c>
      <c r="B2182" s="126" t="s">
        <v>1062</v>
      </c>
      <c r="C2182" s="0" t="n">
        <v>921</v>
      </c>
      <c r="D2182" s="159" t="n">
        <v>16</v>
      </c>
      <c r="F2182" s="160" t="n">
        <f aca="false">'COG-M'!P2035</f>
        <v>0</v>
      </c>
    </row>
    <row r="2183" customFormat="false" ht="15" hidden="false" customHeight="false" outlineLevel="0" collapsed="false">
      <c r="A2183" s="0" t="n">
        <v>992117</v>
      </c>
      <c r="B2183" s="126" t="s">
        <v>1062</v>
      </c>
      <c r="C2183" s="0" t="n">
        <v>921</v>
      </c>
      <c r="D2183" s="159" t="n">
        <v>17</v>
      </c>
      <c r="F2183" s="160" t="n">
        <f aca="false">'COG-M'!P2036</f>
        <v>0</v>
      </c>
    </row>
    <row r="2184" customFormat="false" ht="15" hidden="false" customHeight="false" outlineLevel="0" collapsed="false">
      <c r="A2184" s="0" t="n">
        <v>992125</v>
      </c>
      <c r="B2184" s="126" t="s">
        <v>1062</v>
      </c>
      <c r="C2184" s="0" t="n">
        <v>921</v>
      </c>
      <c r="D2184" s="159" t="n">
        <v>25</v>
      </c>
      <c r="F2184" s="160" t="n">
        <f aca="false">'COG-M'!P2037</f>
        <v>0</v>
      </c>
    </row>
    <row r="2185" customFormat="false" ht="15" hidden="false" customHeight="false" outlineLevel="0" collapsed="false">
      <c r="A2185" s="0" t="n">
        <v>992211</v>
      </c>
      <c r="B2185" s="126" t="s">
        <v>1062</v>
      </c>
      <c r="C2185" s="0" t="n">
        <v>922</v>
      </c>
      <c r="D2185" s="159" t="n">
        <v>11</v>
      </c>
      <c r="E2185" s="0" t="s">
        <v>1029</v>
      </c>
      <c r="F2185" s="160" t="n">
        <f aca="false">'COG-M'!P2038</f>
        <v>0</v>
      </c>
    </row>
    <row r="2186" customFormat="false" ht="15" hidden="false" customHeight="false" outlineLevel="0" collapsed="false">
      <c r="A2186" s="0" t="n">
        <v>992214</v>
      </c>
      <c r="B2186" s="126" t="s">
        <v>1062</v>
      </c>
      <c r="C2186" s="0" t="n">
        <v>922</v>
      </c>
      <c r="D2186" s="159" t="n">
        <v>14</v>
      </c>
      <c r="F2186" s="160" t="n">
        <f aca="false">'COG-M'!P2039</f>
        <v>0</v>
      </c>
    </row>
    <row r="2187" customFormat="false" ht="15" hidden="false" customHeight="false" outlineLevel="0" collapsed="false">
      <c r="A2187" s="0" t="n">
        <v>992215</v>
      </c>
      <c r="B2187" s="126" t="s">
        <v>1062</v>
      </c>
      <c r="C2187" s="0" t="n">
        <v>922</v>
      </c>
      <c r="D2187" s="159" t="n">
        <v>15</v>
      </c>
      <c r="F2187" s="160" t="n">
        <f aca="false">'COG-M'!P2040</f>
        <v>0</v>
      </c>
    </row>
    <row r="2188" customFormat="false" ht="15" hidden="false" customHeight="false" outlineLevel="0" collapsed="false">
      <c r="A2188" s="0" t="n">
        <v>992216</v>
      </c>
      <c r="B2188" s="126" t="s">
        <v>1062</v>
      </c>
      <c r="C2188" s="0" t="n">
        <v>922</v>
      </c>
      <c r="D2188" s="159" t="n">
        <v>16</v>
      </c>
      <c r="F2188" s="160" t="n">
        <f aca="false">'COG-M'!P2041</f>
        <v>0</v>
      </c>
    </row>
    <row r="2189" customFormat="false" ht="15" hidden="false" customHeight="false" outlineLevel="0" collapsed="false">
      <c r="A2189" s="0" t="n">
        <v>992217</v>
      </c>
      <c r="B2189" s="126" t="s">
        <v>1062</v>
      </c>
      <c r="C2189" s="0" t="n">
        <v>922</v>
      </c>
      <c r="D2189" s="159" t="n">
        <v>17</v>
      </c>
      <c r="F2189" s="160" t="n">
        <f aca="false">'COG-M'!P2042</f>
        <v>0</v>
      </c>
    </row>
    <row r="2190" customFormat="false" ht="15" hidden="false" customHeight="false" outlineLevel="0" collapsed="false">
      <c r="A2190" s="0" t="n">
        <v>992225</v>
      </c>
      <c r="B2190" s="126" t="s">
        <v>1062</v>
      </c>
      <c r="C2190" s="0" t="n">
        <v>922</v>
      </c>
      <c r="D2190" s="159" t="n">
        <v>25</v>
      </c>
      <c r="F2190" s="160" t="n">
        <f aca="false">'COG-M'!P2043</f>
        <v>0</v>
      </c>
    </row>
    <row r="2191" customFormat="false" ht="15" hidden="false" customHeight="false" outlineLevel="0" collapsed="false">
      <c r="A2191" s="0" t="n">
        <v>992311</v>
      </c>
      <c r="B2191" s="126" t="s">
        <v>1062</v>
      </c>
      <c r="C2191" s="0" t="n">
        <v>923</v>
      </c>
      <c r="D2191" s="159" t="n">
        <v>11</v>
      </c>
      <c r="E2191" s="0" t="s">
        <v>1030</v>
      </c>
      <c r="F2191" s="160" t="n">
        <f aca="false">'COG-M'!P2044</f>
        <v>0</v>
      </c>
    </row>
    <row r="2192" customFormat="false" ht="15" hidden="false" customHeight="false" outlineLevel="0" collapsed="false">
      <c r="A2192" s="0" t="n">
        <v>992314</v>
      </c>
      <c r="B2192" s="126" t="s">
        <v>1062</v>
      </c>
      <c r="C2192" s="0" t="n">
        <v>923</v>
      </c>
      <c r="D2192" s="159" t="n">
        <v>14</v>
      </c>
      <c r="F2192" s="160" t="n">
        <f aca="false">'COG-M'!P2045</f>
        <v>0</v>
      </c>
    </row>
    <row r="2193" customFormat="false" ht="15" hidden="false" customHeight="false" outlineLevel="0" collapsed="false">
      <c r="A2193" s="0" t="n">
        <v>992315</v>
      </c>
      <c r="B2193" s="126" t="s">
        <v>1062</v>
      </c>
      <c r="C2193" s="0" t="n">
        <v>923</v>
      </c>
      <c r="D2193" s="159" t="n">
        <v>15</v>
      </c>
      <c r="F2193" s="160" t="n">
        <f aca="false">'COG-M'!P2046</f>
        <v>0</v>
      </c>
    </row>
    <row r="2194" customFormat="false" ht="15" hidden="false" customHeight="false" outlineLevel="0" collapsed="false">
      <c r="A2194" s="0" t="n">
        <v>992316</v>
      </c>
      <c r="B2194" s="126" t="s">
        <v>1062</v>
      </c>
      <c r="C2194" s="0" t="n">
        <v>923</v>
      </c>
      <c r="D2194" s="159" t="n">
        <v>16</v>
      </c>
      <c r="F2194" s="160" t="n">
        <f aca="false">'COG-M'!P2047</f>
        <v>0</v>
      </c>
    </row>
    <row r="2195" customFormat="false" ht="15" hidden="false" customHeight="false" outlineLevel="0" collapsed="false">
      <c r="A2195" s="0" t="n">
        <v>992317</v>
      </c>
      <c r="B2195" s="126" t="s">
        <v>1062</v>
      </c>
      <c r="C2195" s="0" t="n">
        <v>923</v>
      </c>
      <c r="D2195" s="159" t="n">
        <v>17</v>
      </c>
      <c r="F2195" s="160" t="n">
        <f aca="false">'COG-M'!P2048</f>
        <v>0</v>
      </c>
    </row>
    <row r="2196" customFormat="false" ht="15" hidden="false" customHeight="false" outlineLevel="0" collapsed="false">
      <c r="A2196" s="0" t="n">
        <v>992325</v>
      </c>
      <c r="B2196" s="126" t="s">
        <v>1062</v>
      </c>
      <c r="C2196" s="0" t="n">
        <v>923</v>
      </c>
      <c r="D2196" s="159" t="n">
        <v>25</v>
      </c>
      <c r="F2196" s="160" t="n">
        <f aca="false">'COG-M'!P2049</f>
        <v>0</v>
      </c>
    </row>
    <row r="2197" customFormat="false" ht="15" hidden="false" customHeight="false" outlineLevel="0" collapsed="false">
      <c r="A2197" s="0" t="n">
        <v>992400</v>
      </c>
      <c r="B2197" s="126" t="s">
        <v>1062</v>
      </c>
      <c r="C2197" s="0" t="n">
        <v>924</v>
      </c>
      <c r="D2197" s="159" t="n">
        <v>0</v>
      </c>
      <c r="E2197" s="0" t="s">
        <v>1031</v>
      </c>
      <c r="F2197" s="160" t="n">
        <f aca="false">'COG-M'!P2050</f>
        <v>0</v>
      </c>
    </row>
    <row r="2198" customFormat="false" ht="15" hidden="false" customHeight="false" outlineLevel="0" collapsed="false">
      <c r="A2198" s="0" t="n">
        <v>992500</v>
      </c>
      <c r="B2198" s="126" t="s">
        <v>1062</v>
      </c>
      <c r="C2198" s="0" t="n">
        <v>925</v>
      </c>
      <c r="D2198" s="159" t="n">
        <v>0</v>
      </c>
      <c r="E2198" s="0" t="s">
        <v>1032</v>
      </c>
      <c r="F2198" s="160" t="n">
        <f aca="false">'COG-M'!P2051</f>
        <v>0</v>
      </c>
    </row>
    <row r="2199" customFormat="false" ht="15" hidden="false" customHeight="false" outlineLevel="0" collapsed="false">
      <c r="A2199" s="0" t="n">
        <v>992600</v>
      </c>
      <c r="B2199" s="126" t="s">
        <v>1062</v>
      </c>
      <c r="C2199" s="0" t="n">
        <v>926</v>
      </c>
      <c r="D2199" s="159" t="n">
        <v>0</v>
      </c>
      <c r="E2199" s="0" t="s">
        <v>1033</v>
      </c>
      <c r="F2199" s="160" t="n">
        <f aca="false">'COG-M'!P2052</f>
        <v>0</v>
      </c>
    </row>
    <row r="2200" customFormat="false" ht="15" hidden="false" customHeight="false" outlineLevel="0" collapsed="false">
      <c r="A2200" s="0" t="n">
        <v>992700</v>
      </c>
      <c r="B2200" s="126" t="s">
        <v>1062</v>
      </c>
      <c r="C2200" s="0" t="n">
        <v>927</v>
      </c>
      <c r="D2200" s="159" t="n">
        <v>0</v>
      </c>
      <c r="E2200" s="0" t="s">
        <v>1034</v>
      </c>
      <c r="F2200" s="160" t="n">
        <f aca="false">'COG-M'!P2053</f>
        <v>0</v>
      </c>
    </row>
    <row r="2201" customFormat="false" ht="15" hidden="false" customHeight="false" outlineLevel="0" collapsed="false">
      <c r="A2201" s="0" t="n">
        <v>992800</v>
      </c>
      <c r="B2201" s="126" t="s">
        <v>1062</v>
      </c>
      <c r="C2201" s="0" t="n">
        <v>928</v>
      </c>
      <c r="D2201" s="159" t="n">
        <v>0</v>
      </c>
      <c r="E2201" s="0" t="s">
        <v>1035</v>
      </c>
      <c r="F2201" s="160" t="n">
        <f aca="false">'COG-M'!P2054</f>
        <v>0</v>
      </c>
    </row>
    <row r="2202" customFormat="false" ht="15" hidden="false" customHeight="false" outlineLevel="0" collapsed="false">
      <c r="A2202" s="0" t="n">
        <v>930000</v>
      </c>
      <c r="B2202" s="126" t="s">
        <v>1062</v>
      </c>
      <c r="C2202" s="0" t="n">
        <v>9300</v>
      </c>
      <c r="D2202" s="159" t="n">
        <v>0</v>
      </c>
      <c r="E2202" s="0" t="s">
        <v>1036</v>
      </c>
      <c r="F2202" s="160" t="n">
        <f aca="false">'COG-M'!P2055</f>
        <v>0</v>
      </c>
    </row>
    <row r="2203" customFormat="false" ht="15" hidden="false" customHeight="false" outlineLevel="0" collapsed="false">
      <c r="A2203" s="0" t="n">
        <v>993111</v>
      </c>
      <c r="B2203" s="126" t="s">
        <v>1062</v>
      </c>
      <c r="C2203" s="0" t="n">
        <v>931</v>
      </c>
      <c r="D2203" s="159" t="n">
        <v>11</v>
      </c>
      <c r="E2203" s="0" t="s">
        <v>1037</v>
      </c>
      <c r="F2203" s="160" t="n">
        <f aca="false">'COG-M'!P2056</f>
        <v>0</v>
      </c>
    </row>
    <row r="2204" customFormat="false" ht="15" hidden="false" customHeight="false" outlineLevel="0" collapsed="false">
      <c r="A2204" s="0" t="n">
        <v>993114</v>
      </c>
      <c r="B2204" s="126" t="s">
        <v>1062</v>
      </c>
      <c r="C2204" s="0" t="n">
        <v>931</v>
      </c>
      <c r="D2204" s="159" t="n">
        <v>14</v>
      </c>
      <c r="F2204" s="160" t="n">
        <f aca="false">'COG-M'!P2057</f>
        <v>0</v>
      </c>
    </row>
    <row r="2205" customFormat="false" ht="15" hidden="false" customHeight="false" outlineLevel="0" collapsed="false">
      <c r="A2205" s="0" t="n">
        <v>993115</v>
      </c>
      <c r="B2205" s="126" t="s">
        <v>1062</v>
      </c>
      <c r="C2205" s="0" t="n">
        <v>931</v>
      </c>
      <c r="D2205" s="159" t="n">
        <v>15</v>
      </c>
      <c r="F2205" s="160" t="n">
        <f aca="false">'COG-M'!P2058</f>
        <v>0</v>
      </c>
    </row>
    <row r="2206" customFormat="false" ht="15" hidden="false" customHeight="false" outlineLevel="0" collapsed="false">
      <c r="A2206" s="0" t="n">
        <v>993116</v>
      </c>
      <c r="B2206" s="126" t="s">
        <v>1062</v>
      </c>
      <c r="C2206" s="0" t="n">
        <v>931</v>
      </c>
      <c r="D2206" s="159" t="n">
        <v>16</v>
      </c>
      <c r="F2206" s="160" t="n">
        <f aca="false">'COG-M'!P2059</f>
        <v>0</v>
      </c>
    </row>
    <row r="2207" customFormat="false" ht="15" hidden="false" customHeight="false" outlineLevel="0" collapsed="false">
      <c r="A2207" s="0" t="n">
        <v>993117</v>
      </c>
      <c r="B2207" s="126" t="s">
        <v>1062</v>
      </c>
      <c r="C2207" s="0" t="n">
        <v>931</v>
      </c>
      <c r="D2207" s="159" t="n">
        <v>17</v>
      </c>
      <c r="F2207" s="160" t="n">
        <f aca="false">'COG-M'!P2060</f>
        <v>0</v>
      </c>
    </row>
    <row r="2208" customFormat="false" ht="15" hidden="false" customHeight="false" outlineLevel="0" collapsed="false">
      <c r="A2208" s="0" t="n">
        <v>993125</v>
      </c>
      <c r="B2208" s="126" t="s">
        <v>1062</v>
      </c>
      <c r="C2208" s="0" t="n">
        <v>931</v>
      </c>
      <c r="D2208" s="159" t="n">
        <v>25</v>
      </c>
      <c r="F2208" s="160" t="n">
        <f aca="false">'COG-M'!P2061</f>
        <v>0</v>
      </c>
    </row>
    <row r="2209" customFormat="false" ht="15" hidden="false" customHeight="false" outlineLevel="0" collapsed="false">
      <c r="A2209" s="0" t="n">
        <v>993200</v>
      </c>
      <c r="B2209" s="126" t="s">
        <v>1062</v>
      </c>
      <c r="C2209" s="0" t="n">
        <v>932</v>
      </c>
      <c r="D2209" s="159" t="n">
        <v>0</v>
      </c>
      <c r="E2209" s="0" t="s">
        <v>1038</v>
      </c>
      <c r="F2209" s="160" t="n">
        <f aca="false">'COG-M'!P2062</f>
        <v>0</v>
      </c>
    </row>
    <row r="2210" customFormat="false" ht="15" hidden="false" customHeight="false" outlineLevel="0" collapsed="false">
      <c r="A2210" s="0" t="n">
        <v>940000</v>
      </c>
      <c r="B2210" s="126" t="s">
        <v>1062</v>
      </c>
      <c r="C2210" s="0" t="n">
        <v>9400</v>
      </c>
      <c r="D2210" s="159" t="n">
        <v>0</v>
      </c>
      <c r="E2210" s="0" t="s">
        <v>1039</v>
      </c>
      <c r="F2210" s="160" t="n">
        <f aca="false">'COG-M'!P2063</f>
        <v>0</v>
      </c>
    </row>
    <row r="2211" customFormat="false" ht="15" hidden="false" customHeight="false" outlineLevel="0" collapsed="false">
      <c r="A2211" s="0" t="n">
        <v>994111</v>
      </c>
      <c r="B2211" s="126" t="s">
        <v>1062</v>
      </c>
      <c r="C2211" s="0" t="n">
        <v>941</v>
      </c>
      <c r="D2211" s="159" t="n">
        <v>11</v>
      </c>
      <c r="E2211" s="0" t="s">
        <v>1040</v>
      </c>
      <c r="F2211" s="160" t="n">
        <f aca="false">'COG-M'!P2064</f>
        <v>0</v>
      </c>
    </row>
    <row r="2212" customFormat="false" ht="15" hidden="false" customHeight="false" outlineLevel="0" collapsed="false">
      <c r="A2212" s="0" t="n">
        <v>994114</v>
      </c>
      <c r="B2212" s="126" t="s">
        <v>1062</v>
      </c>
      <c r="C2212" s="0" t="n">
        <v>941</v>
      </c>
      <c r="D2212" s="159" t="n">
        <v>14</v>
      </c>
      <c r="F2212" s="160" t="n">
        <f aca="false">'COG-M'!P2065</f>
        <v>0</v>
      </c>
    </row>
    <row r="2213" customFormat="false" ht="15" hidden="false" customHeight="false" outlineLevel="0" collapsed="false">
      <c r="A2213" s="0" t="n">
        <v>994115</v>
      </c>
      <c r="B2213" s="126" t="s">
        <v>1062</v>
      </c>
      <c r="C2213" s="0" t="n">
        <v>941</v>
      </c>
      <c r="D2213" s="159" t="n">
        <v>15</v>
      </c>
      <c r="F2213" s="160" t="n">
        <f aca="false">'COG-M'!P2066</f>
        <v>0</v>
      </c>
    </row>
    <row r="2214" customFormat="false" ht="15" hidden="false" customHeight="false" outlineLevel="0" collapsed="false">
      <c r="A2214" s="0" t="n">
        <v>994116</v>
      </c>
      <c r="B2214" s="126" t="s">
        <v>1062</v>
      </c>
      <c r="C2214" s="0" t="n">
        <v>941</v>
      </c>
      <c r="D2214" s="159" t="n">
        <v>16</v>
      </c>
      <c r="F2214" s="160" t="n">
        <f aca="false">'COG-M'!P2067</f>
        <v>0</v>
      </c>
    </row>
    <row r="2215" customFormat="false" ht="15" hidden="false" customHeight="false" outlineLevel="0" collapsed="false">
      <c r="A2215" s="0" t="n">
        <v>994117</v>
      </c>
      <c r="B2215" s="126" t="s">
        <v>1062</v>
      </c>
      <c r="C2215" s="0" t="n">
        <v>941</v>
      </c>
      <c r="D2215" s="159" t="n">
        <v>17</v>
      </c>
      <c r="F2215" s="160" t="n">
        <f aca="false">'COG-M'!P2068</f>
        <v>0</v>
      </c>
    </row>
    <row r="2216" customFormat="false" ht="15" hidden="false" customHeight="false" outlineLevel="0" collapsed="false">
      <c r="A2216" s="0" t="n">
        <v>994125</v>
      </c>
      <c r="B2216" s="126" t="s">
        <v>1062</v>
      </c>
      <c r="C2216" s="0" t="n">
        <v>941</v>
      </c>
      <c r="D2216" s="159" t="n">
        <v>25</v>
      </c>
      <c r="F2216" s="160" t="n">
        <f aca="false">'COG-M'!P2069</f>
        <v>0</v>
      </c>
    </row>
    <row r="2217" customFormat="false" ht="15" hidden="false" customHeight="false" outlineLevel="0" collapsed="false">
      <c r="A2217" s="0" t="n">
        <v>994200</v>
      </c>
      <c r="B2217" s="126" t="s">
        <v>1062</v>
      </c>
      <c r="C2217" s="0" t="n">
        <v>942</v>
      </c>
      <c r="D2217" s="159" t="n">
        <v>0</v>
      </c>
      <c r="E2217" s="0" t="s">
        <v>1041</v>
      </c>
      <c r="F2217" s="160" t="n">
        <f aca="false">'COG-M'!P2070</f>
        <v>0</v>
      </c>
    </row>
    <row r="2218" customFormat="false" ht="15" hidden="false" customHeight="false" outlineLevel="0" collapsed="false">
      <c r="A2218" s="0" t="n">
        <v>950000</v>
      </c>
      <c r="B2218" s="126" t="s">
        <v>1062</v>
      </c>
      <c r="C2218" s="0" t="n">
        <v>9500</v>
      </c>
      <c r="D2218" s="159" t="n">
        <v>0</v>
      </c>
      <c r="E2218" s="0" t="s">
        <v>1042</v>
      </c>
      <c r="F2218" s="160" t="n">
        <f aca="false">'COG-M'!P2071</f>
        <v>0</v>
      </c>
    </row>
    <row r="2219" customFormat="false" ht="15" hidden="false" customHeight="false" outlineLevel="0" collapsed="false">
      <c r="A2219" s="0" t="n">
        <v>995111</v>
      </c>
      <c r="B2219" s="126" t="s">
        <v>1062</v>
      </c>
      <c r="C2219" s="0" t="n">
        <v>951</v>
      </c>
      <c r="D2219" s="159" t="n">
        <v>11</v>
      </c>
      <c r="E2219" s="0" t="s">
        <v>1043</v>
      </c>
      <c r="F2219" s="160" t="n">
        <f aca="false">'COG-M'!P2072</f>
        <v>0</v>
      </c>
    </row>
    <row r="2220" customFormat="false" ht="15" hidden="false" customHeight="false" outlineLevel="0" collapsed="false">
      <c r="A2220" s="0" t="n">
        <v>995114</v>
      </c>
      <c r="B2220" s="126" t="s">
        <v>1062</v>
      </c>
      <c r="C2220" s="0" t="n">
        <v>951</v>
      </c>
      <c r="D2220" s="159" t="n">
        <v>14</v>
      </c>
      <c r="F2220" s="160" t="n">
        <f aca="false">'COG-M'!P2073</f>
        <v>0</v>
      </c>
    </row>
    <row r="2221" customFormat="false" ht="15" hidden="false" customHeight="false" outlineLevel="0" collapsed="false">
      <c r="A2221" s="0" t="n">
        <v>995115</v>
      </c>
      <c r="B2221" s="126" t="s">
        <v>1062</v>
      </c>
      <c r="C2221" s="0" t="n">
        <v>951</v>
      </c>
      <c r="D2221" s="159" t="n">
        <v>15</v>
      </c>
      <c r="F2221" s="160" t="n">
        <f aca="false">'COG-M'!P2074</f>
        <v>0</v>
      </c>
    </row>
    <row r="2222" customFormat="false" ht="15" hidden="false" customHeight="false" outlineLevel="0" collapsed="false">
      <c r="A2222" s="0" t="n">
        <v>995116</v>
      </c>
      <c r="B2222" s="126" t="s">
        <v>1062</v>
      </c>
      <c r="C2222" s="0" t="n">
        <v>951</v>
      </c>
      <c r="D2222" s="159" t="n">
        <v>16</v>
      </c>
      <c r="F2222" s="160" t="n">
        <f aca="false">'COG-M'!P2075</f>
        <v>0</v>
      </c>
    </row>
    <row r="2223" customFormat="false" ht="15" hidden="false" customHeight="false" outlineLevel="0" collapsed="false">
      <c r="A2223" s="0" t="n">
        <v>995117</v>
      </c>
      <c r="B2223" s="126" t="s">
        <v>1062</v>
      </c>
      <c r="C2223" s="0" t="n">
        <v>951</v>
      </c>
      <c r="D2223" s="159" t="n">
        <v>17</v>
      </c>
      <c r="F2223" s="160" t="n">
        <f aca="false">'COG-M'!P2076</f>
        <v>0</v>
      </c>
    </row>
    <row r="2224" customFormat="false" ht="15" hidden="false" customHeight="false" outlineLevel="0" collapsed="false">
      <c r="A2224" s="0" t="n">
        <v>995125</v>
      </c>
      <c r="B2224" s="126" t="s">
        <v>1062</v>
      </c>
      <c r="C2224" s="0" t="n">
        <v>951</v>
      </c>
      <c r="D2224" s="159" t="n">
        <v>25</v>
      </c>
      <c r="F2224" s="160" t="n">
        <f aca="false">'COG-M'!P2077</f>
        <v>0</v>
      </c>
    </row>
    <row r="2225" customFormat="false" ht="15" hidden="false" customHeight="false" outlineLevel="0" collapsed="false">
      <c r="A2225" s="0" t="n">
        <v>960000</v>
      </c>
      <c r="B2225" s="126" t="s">
        <v>1062</v>
      </c>
      <c r="C2225" s="0" t="n">
        <v>9600</v>
      </c>
      <c r="D2225" s="159" t="n">
        <v>0</v>
      </c>
      <c r="E2225" s="0" t="s">
        <v>1044</v>
      </c>
      <c r="F2225" s="160" t="n">
        <f aca="false">'COG-M'!P2078</f>
        <v>0</v>
      </c>
    </row>
    <row r="2226" customFormat="false" ht="15" hidden="false" customHeight="false" outlineLevel="0" collapsed="false">
      <c r="A2226" s="0" t="n">
        <v>996100</v>
      </c>
      <c r="B2226" s="126" t="s">
        <v>1062</v>
      </c>
      <c r="C2226" s="0" t="n">
        <v>961</v>
      </c>
      <c r="D2226" s="159" t="n">
        <v>0</v>
      </c>
      <c r="E2226" s="0" t="s">
        <v>1045</v>
      </c>
      <c r="F2226" s="160" t="n">
        <f aca="false">'COG-M'!P2079</f>
        <v>0</v>
      </c>
    </row>
    <row r="2227" customFormat="false" ht="15" hidden="false" customHeight="false" outlineLevel="0" collapsed="false">
      <c r="A2227" s="0" t="n">
        <v>996200</v>
      </c>
      <c r="B2227" s="126" t="s">
        <v>1062</v>
      </c>
      <c r="C2227" s="0" t="n">
        <v>962</v>
      </c>
      <c r="D2227" s="159" t="n">
        <v>0</v>
      </c>
      <c r="E2227" s="0" t="s">
        <v>1046</v>
      </c>
      <c r="F2227" s="160" t="n">
        <f aca="false">'COG-M'!P2080</f>
        <v>0</v>
      </c>
    </row>
    <row r="2228" customFormat="false" ht="15" hidden="false" customHeight="false" outlineLevel="0" collapsed="false">
      <c r="A2228" s="0" t="n">
        <v>990000</v>
      </c>
      <c r="B2228" s="126" t="s">
        <v>1062</v>
      </c>
      <c r="C2228" s="0" t="n">
        <v>9900</v>
      </c>
      <c r="D2228" s="159" t="n">
        <v>0</v>
      </c>
      <c r="E2228" s="0" t="s">
        <v>1047</v>
      </c>
      <c r="F2228" s="160" t="n">
        <f aca="false">'COG-M'!P2081</f>
        <v>0</v>
      </c>
    </row>
    <row r="2229" customFormat="false" ht="15" hidden="false" customHeight="false" outlineLevel="0" collapsed="false">
      <c r="A2229" s="0" t="n">
        <v>999111</v>
      </c>
      <c r="B2229" s="126" t="s">
        <v>1062</v>
      </c>
      <c r="C2229" s="0" t="n">
        <v>991</v>
      </c>
      <c r="D2229" s="159" t="n">
        <v>11</v>
      </c>
      <c r="E2229" s="0" t="s">
        <v>1048</v>
      </c>
      <c r="F2229" s="160" t="n">
        <f aca="false">'COG-M'!P2082</f>
        <v>0</v>
      </c>
    </row>
    <row r="2230" customFormat="false" ht="15" hidden="false" customHeight="false" outlineLevel="0" collapsed="false">
      <c r="A2230" s="0" t="n">
        <v>999114</v>
      </c>
      <c r="B2230" s="126" t="s">
        <v>1062</v>
      </c>
      <c r="C2230" s="0" t="n">
        <v>991</v>
      </c>
      <c r="D2230" s="159" t="n">
        <v>14</v>
      </c>
      <c r="F2230" s="160" t="n">
        <f aca="false">'COG-M'!P2083</f>
        <v>0</v>
      </c>
    </row>
    <row r="2231" customFormat="false" ht="15" hidden="false" customHeight="false" outlineLevel="0" collapsed="false">
      <c r="A2231" s="0" t="n">
        <v>999115</v>
      </c>
      <c r="B2231" s="126" t="s">
        <v>1062</v>
      </c>
      <c r="C2231" s="0" t="n">
        <v>991</v>
      </c>
      <c r="D2231" s="159" t="n">
        <v>15</v>
      </c>
      <c r="F2231" s="160" t="n">
        <f aca="false">'COG-M'!P2084</f>
        <v>0</v>
      </c>
    </row>
    <row r="2232" customFormat="false" ht="15" hidden="false" customHeight="false" outlineLevel="0" collapsed="false">
      <c r="A2232" s="0" t="n">
        <v>999116</v>
      </c>
      <c r="B2232" s="126" t="s">
        <v>1062</v>
      </c>
      <c r="C2232" s="0" t="n">
        <v>991</v>
      </c>
      <c r="D2232" s="159" t="n">
        <v>16</v>
      </c>
      <c r="F2232" s="160" t="n">
        <f aca="false">'COG-M'!P2085</f>
        <v>0</v>
      </c>
    </row>
    <row r="2233" customFormat="false" ht="15" hidden="false" customHeight="false" outlineLevel="0" collapsed="false">
      <c r="A2233" s="0" t="n">
        <v>999117</v>
      </c>
      <c r="B2233" s="126" t="s">
        <v>1062</v>
      </c>
      <c r="C2233" s="0" t="n">
        <v>991</v>
      </c>
      <c r="D2233" s="159" t="n">
        <v>17</v>
      </c>
      <c r="F2233" s="160" t="n">
        <f aca="false">'COG-M'!P2086</f>
        <v>0</v>
      </c>
    </row>
    <row r="2234" customFormat="false" ht="15" hidden="false" customHeight="false" outlineLevel="0" collapsed="false">
      <c r="A2234" s="0" t="n">
        <v>999125</v>
      </c>
      <c r="B2234" s="126" t="s">
        <v>1062</v>
      </c>
      <c r="C2234" s="0" t="n">
        <v>991</v>
      </c>
      <c r="D2234" s="159" t="n">
        <v>25</v>
      </c>
      <c r="F2234" s="160" t="n">
        <f aca="false">'COG-M'!P2087</f>
        <v>0</v>
      </c>
    </row>
    <row r="2235" customFormat="false" ht="15" hidden="false" customHeight="false" outlineLevel="0" collapsed="false">
      <c r="B2235" s="126" t="s">
        <v>1062</v>
      </c>
      <c r="E2235" s="0" t="s">
        <v>1049</v>
      </c>
      <c r="F2235" s="160" t="n">
        <f aca="false">'COG-M'!P2088</f>
        <v>2229204</v>
      </c>
    </row>
    <row r="2236" customFormat="false" ht="15" hidden="false" customHeight="false" outlineLevel="0" collapsed="false">
      <c r="A2236" s="0" t="n">
        <v>1</v>
      </c>
      <c r="B2236" s="126" t="s">
        <v>1063</v>
      </c>
      <c r="E2236" s="0" t="s">
        <v>1064</v>
      </c>
      <c r="F2236" s="160" t="n">
        <f aca="false">CF!C3</f>
        <v>0</v>
      </c>
    </row>
    <row r="2237" customFormat="false" ht="15" hidden="false" customHeight="false" outlineLevel="0" collapsed="false">
      <c r="A2237" s="0" t="n">
        <v>11</v>
      </c>
      <c r="B2237" s="126" t="s">
        <v>1063</v>
      </c>
      <c r="E2237" s="0" t="s">
        <v>1065</v>
      </c>
      <c r="F2237" s="160" t="n">
        <f aca="false">CF!C4</f>
        <v>0</v>
      </c>
    </row>
    <row r="2238" customFormat="false" ht="15" hidden="false" customHeight="false" outlineLevel="0" collapsed="false">
      <c r="A2238" s="0" t="n">
        <v>111</v>
      </c>
      <c r="B2238" s="126" t="s">
        <v>1063</v>
      </c>
      <c r="E2238" s="0" t="s">
        <v>1066</v>
      </c>
      <c r="F2238" s="160" t="n">
        <f aca="false">CF!C5</f>
        <v>0</v>
      </c>
    </row>
    <row r="2239" customFormat="false" ht="15" hidden="false" customHeight="false" outlineLevel="0" collapsed="false">
      <c r="A2239" s="0" t="n">
        <v>112</v>
      </c>
      <c r="B2239" s="126" t="s">
        <v>1063</v>
      </c>
      <c r="E2239" s="0" t="s">
        <v>1067</v>
      </c>
      <c r="F2239" s="160" t="n">
        <f aca="false">CF!C6</f>
        <v>0</v>
      </c>
    </row>
    <row r="2240" customFormat="false" ht="15" hidden="false" customHeight="false" outlineLevel="0" collapsed="false">
      <c r="A2240" s="0" t="n">
        <v>12</v>
      </c>
      <c r="B2240" s="126" t="s">
        <v>1063</v>
      </c>
      <c r="E2240" s="0" t="s">
        <v>1068</v>
      </c>
      <c r="F2240" s="160" t="n">
        <f aca="false">CF!C7</f>
        <v>0</v>
      </c>
    </row>
    <row r="2241" customFormat="false" ht="15" hidden="false" customHeight="false" outlineLevel="0" collapsed="false">
      <c r="A2241" s="0" t="n">
        <v>121</v>
      </c>
      <c r="B2241" s="126" t="s">
        <v>1063</v>
      </c>
      <c r="E2241" s="0" t="s">
        <v>1069</v>
      </c>
      <c r="F2241" s="160" t="n">
        <f aca="false">CF!C8</f>
        <v>0</v>
      </c>
    </row>
    <row r="2242" customFormat="false" ht="15" hidden="false" customHeight="false" outlineLevel="0" collapsed="false">
      <c r="A2242" s="0" t="n">
        <v>122</v>
      </c>
      <c r="B2242" s="126" t="s">
        <v>1063</v>
      </c>
      <c r="E2242" s="0" t="s">
        <v>1070</v>
      </c>
      <c r="F2242" s="160" t="n">
        <f aca="false">CF!C9</f>
        <v>0</v>
      </c>
    </row>
    <row r="2243" customFormat="false" ht="15" hidden="false" customHeight="false" outlineLevel="0" collapsed="false">
      <c r="A2243" s="0" t="n">
        <v>123</v>
      </c>
      <c r="B2243" s="126" t="s">
        <v>1063</v>
      </c>
      <c r="E2243" s="0" t="s">
        <v>1071</v>
      </c>
      <c r="F2243" s="160" t="n">
        <f aca="false">CF!C10</f>
        <v>0</v>
      </c>
    </row>
    <row r="2244" customFormat="false" ht="15" hidden="false" customHeight="false" outlineLevel="0" collapsed="false">
      <c r="A2244" s="0" t="n">
        <v>124</v>
      </c>
      <c r="B2244" s="126" t="s">
        <v>1063</v>
      </c>
      <c r="E2244" s="0" t="s">
        <v>1072</v>
      </c>
      <c r="F2244" s="160" t="n">
        <f aca="false">CF!C11</f>
        <v>0</v>
      </c>
    </row>
    <row r="2245" customFormat="false" ht="15" hidden="false" customHeight="false" outlineLevel="0" collapsed="false">
      <c r="A2245" s="0" t="n">
        <v>13</v>
      </c>
      <c r="B2245" s="126" t="s">
        <v>1063</v>
      </c>
      <c r="E2245" s="0" t="s">
        <v>1073</v>
      </c>
      <c r="F2245" s="160" t="n">
        <f aca="false">CF!C12</f>
        <v>0</v>
      </c>
    </row>
    <row r="2246" customFormat="false" ht="15" hidden="false" customHeight="false" outlineLevel="0" collapsed="false">
      <c r="A2246" s="0" t="n">
        <v>131</v>
      </c>
      <c r="B2246" s="126" t="s">
        <v>1063</v>
      </c>
      <c r="E2246" s="0" t="s">
        <v>1074</v>
      </c>
      <c r="F2246" s="160" t="n">
        <f aca="false">CF!C13</f>
        <v>0</v>
      </c>
    </row>
    <row r="2247" customFormat="false" ht="15" hidden="false" customHeight="false" outlineLevel="0" collapsed="false">
      <c r="A2247" s="0" t="n">
        <v>132</v>
      </c>
      <c r="B2247" s="126" t="s">
        <v>1063</v>
      </c>
      <c r="E2247" s="0" t="s">
        <v>1075</v>
      </c>
      <c r="F2247" s="160" t="n">
        <f aca="false">CF!C14</f>
        <v>0</v>
      </c>
    </row>
    <row r="2248" customFormat="false" ht="15" hidden="false" customHeight="false" outlineLevel="0" collapsed="false">
      <c r="A2248" s="0" t="n">
        <v>133</v>
      </c>
      <c r="B2248" s="126" t="s">
        <v>1063</v>
      </c>
      <c r="E2248" s="0" t="s">
        <v>1076</v>
      </c>
      <c r="F2248" s="160" t="n">
        <f aca="false">CF!C15</f>
        <v>0</v>
      </c>
    </row>
    <row r="2249" customFormat="false" ht="15" hidden="false" customHeight="false" outlineLevel="0" collapsed="false">
      <c r="A2249" s="0" t="n">
        <v>134</v>
      </c>
      <c r="B2249" s="126" t="s">
        <v>1063</v>
      </c>
      <c r="E2249" s="0" t="s">
        <v>1077</v>
      </c>
      <c r="F2249" s="160" t="n">
        <f aca="false">CF!C16</f>
        <v>0</v>
      </c>
    </row>
    <row r="2250" customFormat="false" ht="15" hidden="false" customHeight="false" outlineLevel="0" collapsed="false">
      <c r="A2250" s="0" t="n">
        <v>135</v>
      </c>
      <c r="B2250" s="126" t="s">
        <v>1063</v>
      </c>
      <c r="E2250" s="0" t="s">
        <v>1078</v>
      </c>
      <c r="F2250" s="160" t="n">
        <f aca="false">CF!C17</f>
        <v>0</v>
      </c>
    </row>
    <row r="2251" customFormat="false" ht="15" hidden="false" customHeight="false" outlineLevel="0" collapsed="false">
      <c r="A2251" s="0" t="n">
        <v>136</v>
      </c>
      <c r="B2251" s="126" t="s">
        <v>1063</v>
      </c>
      <c r="E2251" s="0" t="s">
        <v>1079</v>
      </c>
      <c r="F2251" s="160" t="n">
        <f aca="false">CF!C18</f>
        <v>0</v>
      </c>
    </row>
    <row r="2252" customFormat="false" ht="15" hidden="false" customHeight="false" outlineLevel="0" collapsed="false">
      <c r="A2252" s="0" t="n">
        <v>137</v>
      </c>
      <c r="B2252" s="126" t="s">
        <v>1063</v>
      </c>
      <c r="E2252" s="0" t="s">
        <v>1080</v>
      </c>
      <c r="F2252" s="160" t="n">
        <f aca="false">CF!C19</f>
        <v>0</v>
      </c>
    </row>
    <row r="2253" customFormat="false" ht="15" hidden="false" customHeight="false" outlineLevel="0" collapsed="false">
      <c r="A2253" s="0" t="n">
        <v>138</v>
      </c>
      <c r="B2253" s="126" t="s">
        <v>1063</v>
      </c>
      <c r="E2253" s="0" t="s">
        <v>1081</v>
      </c>
      <c r="F2253" s="160" t="n">
        <f aca="false">CF!C20</f>
        <v>0</v>
      </c>
    </row>
    <row r="2254" customFormat="false" ht="15" hidden="false" customHeight="false" outlineLevel="0" collapsed="false">
      <c r="A2254" s="0" t="n">
        <v>139</v>
      </c>
      <c r="B2254" s="126" t="s">
        <v>1063</v>
      </c>
      <c r="E2254" s="0" t="s">
        <v>28</v>
      </c>
      <c r="F2254" s="160" t="n">
        <f aca="false">CF!C21</f>
        <v>0</v>
      </c>
    </row>
    <row r="2255" customFormat="false" ht="15" hidden="false" customHeight="false" outlineLevel="0" collapsed="false">
      <c r="A2255" s="0" t="n">
        <v>14</v>
      </c>
      <c r="B2255" s="126" t="s">
        <v>1063</v>
      </c>
      <c r="E2255" s="0" t="s">
        <v>1082</v>
      </c>
      <c r="F2255" s="160" t="n">
        <f aca="false">CF!C22</f>
        <v>0</v>
      </c>
    </row>
    <row r="2256" customFormat="false" ht="15" hidden="false" customHeight="false" outlineLevel="0" collapsed="false">
      <c r="A2256" s="0" t="n">
        <v>141</v>
      </c>
      <c r="B2256" s="126" t="s">
        <v>1063</v>
      </c>
      <c r="E2256" s="0" t="s">
        <v>1083</v>
      </c>
      <c r="F2256" s="160" t="n">
        <f aca="false">CF!C23</f>
        <v>0</v>
      </c>
    </row>
    <row r="2257" customFormat="false" ht="15" hidden="false" customHeight="false" outlineLevel="0" collapsed="false">
      <c r="A2257" s="0" t="n">
        <v>15</v>
      </c>
      <c r="B2257" s="126" t="s">
        <v>1063</v>
      </c>
      <c r="E2257" s="0" t="s">
        <v>1084</v>
      </c>
      <c r="F2257" s="160" t="n">
        <f aca="false">CF!C24</f>
        <v>0</v>
      </c>
    </row>
    <row r="2258" customFormat="false" ht="15" hidden="false" customHeight="false" outlineLevel="0" collapsed="false">
      <c r="A2258" s="0" t="n">
        <v>151</v>
      </c>
      <c r="B2258" s="126" t="s">
        <v>1063</v>
      </c>
      <c r="E2258" s="0" t="s">
        <v>1085</v>
      </c>
      <c r="F2258" s="160" t="n">
        <f aca="false">CF!C25</f>
        <v>0</v>
      </c>
    </row>
    <row r="2259" customFormat="false" ht="15" hidden="false" customHeight="false" outlineLevel="0" collapsed="false">
      <c r="A2259" s="0" t="n">
        <v>152</v>
      </c>
      <c r="B2259" s="126" t="s">
        <v>1063</v>
      </c>
      <c r="E2259" s="0" t="s">
        <v>1086</v>
      </c>
      <c r="F2259" s="160" t="n">
        <f aca="false">CF!C26</f>
        <v>0</v>
      </c>
    </row>
    <row r="2260" customFormat="false" ht="15" hidden="false" customHeight="false" outlineLevel="0" collapsed="false">
      <c r="A2260" s="0" t="n">
        <v>16</v>
      </c>
      <c r="B2260" s="126" t="s">
        <v>1063</v>
      </c>
      <c r="E2260" s="0" t="s">
        <v>1087</v>
      </c>
      <c r="F2260" s="160" t="n">
        <f aca="false">CF!C27</f>
        <v>0</v>
      </c>
    </row>
    <row r="2261" customFormat="false" ht="15" hidden="false" customHeight="false" outlineLevel="0" collapsed="false">
      <c r="A2261" s="0" t="n">
        <v>161</v>
      </c>
      <c r="B2261" s="126" t="s">
        <v>1063</v>
      </c>
      <c r="E2261" s="0" t="s">
        <v>1088</v>
      </c>
      <c r="F2261" s="160" t="n">
        <f aca="false">CF!C28</f>
        <v>0</v>
      </c>
    </row>
    <row r="2262" customFormat="false" ht="15" hidden="false" customHeight="false" outlineLevel="0" collapsed="false">
      <c r="A2262" s="0" t="n">
        <v>162</v>
      </c>
      <c r="B2262" s="126" t="s">
        <v>1063</v>
      </c>
      <c r="E2262" s="0" t="s">
        <v>1089</v>
      </c>
      <c r="F2262" s="160" t="n">
        <f aca="false">CF!C29</f>
        <v>0</v>
      </c>
    </row>
    <row r="2263" customFormat="false" ht="15" hidden="false" customHeight="false" outlineLevel="0" collapsed="false">
      <c r="A2263" s="0" t="n">
        <v>163</v>
      </c>
      <c r="B2263" s="126" t="s">
        <v>1063</v>
      </c>
      <c r="E2263" s="0" t="s">
        <v>1090</v>
      </c>
      <c r="F2263" s="160" t="n">
        <f aca="false">CF!C30</f>
        <v>0</v>
      </c>
    </row>
    <row r="2264" customFormat="false" ht="15" hidden="false" customHeight="false" outlineLevel="0" collapsed="false">
      <c r="A2264" s="0" t="n">
        <v>17</v>
      </c>
      <c r="B2264" s="126" t="s">
        <v>1063</v>
      </c>
      <c r="E2264" s="0" t="s">
        <v>1091</v>
      </c>
      <c r="F2264" s="160" t="n">
        <f aca="false">CF!C31</f>
        <v>0</v>
      </c>
    </row>
    <row r="2265" customFormat="false" ht="15" hidden="false" customHeight="false" outlineLevel="0" collapsed="false">
      <c r="A2265" s="0" t="n">
        <v>171</v>
      </c>
      <c r="B2265" s="126" t="s">
        <v>1063</v>
      </c>
      <c r="E2265" s="0" t="s">
        <v>1092</v>
      </c>
      <c r="F2265" s="160" t="n">
        <f aca="false">CF!C32</f>
        <v>0</v>
      </c>
    </row>
    <row r="2266" customFormat="false" ht="15" hidden="false" customHeight="false" outlineLevel="0" collapsed="false">
      <c r="A2266" s="0" t="n">
        <v>172</v>
      </c>
      <c r="B2266" s="126" t="s">
        <v>1063</v>
      </c>
      <c r="E2266" s="0" t="s">
        <v>1093</v>
      </c>
      <c r="F2266" s="160" t="n">
        <f aca="false">CF!C33</f>
        <v>0</v>
      </c>
    </row>
    <row r="2267" customFormat="false" ht="15" hidden="false" customHeight="false" outlineLevel="0" collapsed="false">
      <c r="A2267" s="0" t="n">
        <v>173</v>
      </c>
      <c r="B2267" s="126" t="s">
        <v>1063</v>
      </c>
      <c r="E2267" s="0" t="s">
        <v>1094</v>
      </c>
      <c r="F2267" s="160" t="n">
        <f aca="false">CF!C34</f>
        <v>0</v>
      </c>
    </row>
    <row r="2268" customFormat="false" ht="15" hidden="false" customHeight="false" outlineLevel="0" collapsed="false">
      <c r="A2268" s="0" t="n">
        <v>174</v>
      </c>
      <c r="B2268" s="126" t="s">
        <v>1063</v>
      </c>
      <c r="E2268" s="0" t="s">
        <v>1095</v>
      </c>
      <c r="F2268" s="160" t="n">
        <f aca="false">CF!C35</f>
        <v>0</v>
      </c>
    </row>
    <row r="2269" customFormat="false" ht="15" hidden="false" customHeight="false" outlineLevel="0" collapsed="false">
      <c r="A2269" s="0" t="n">
        <v>18</v>
      </c>
      <c r="B2269" s="126" t="s">
        <v>1063</v>
      </c>
      <c r="E2269" s="0" t="s">
        <v>806</v>
      </c>
      <c r="F2269" s="160" t="n">
        <f aca="false">CF!C36</f>
        <v>0</v>
      </c>
    </row>
    <row r="2270" customFormat="false" ht="15" hidden="false" customHeight="false" outlineLevel="0" collapsed="false">
      <c r="A2270" s="0" t="n">
        <v>181</v>
      </c>
      <c r="B2270" s="126" t="s">
        <v>1063</v>
      </c>
      <c r="E2270" s="0" t="s">
        <v>1096</v>
      </c>
      <c r="F2270" s="160" t="n">
        <f aca="false">CF!C37</f>
        <v>0</v>
      </c>
    </row>
    <row r="2271" customFormat="false" ht="15" hidden="false" customHeight="false" outlineLevel="0" collapsed="false">
      <c r="A2271" s="0" t="n">
        <v>182</v>
      </c>
      <c r="B2271" s="126" t="s">
        <v>1063</v>
      </c>
      <c r="E2271" s="0" t="s">
        <v>1097</v>
      </c>
      <c r="F2271" s="160" t="n">
        <f aca="false">CF!C38</f>
        <v>0</v>
      </c>
    </row>
    <row r="2272" customFormat="false" ht="15" hidden="false" customHeight="false" outlineLevel="0" collapsed="false">
      <c r="A2272" s="0" t="n">
        <v>183</v>
      </c>
      <c r="B2272" s="126" t="s">
        <v>1063</v>
      </c>
      <c r="E2272" s="0" t="s">
        <v>1098</v>
      </c>
      <c r="F2272" s="160" t="n">
        <f aca="false">CF!C39</f>
        <v>0</v>
      </c>
    </row>
    <row r="2273" customFormat="false" ht="15" hidden="false" customHeight="false" outlineLevel="0" collapsed="false">
      <c r="A2273" s="0" t="n">
        <v>184</v>
      </c>
      <c r="B2273" s="126" t="s">
        <v>1063</v>
      </c>
      <c r="E2273" s="0" t="s">
        <v>1099</v>
      </c>
      <c r="F2273" s="160" t="n">
        <f aca="false">CF!C40</f>
        <v>0</v>
      </c>
    </row>
    <row r="2274" customFormat="false" ht="15" hidden="false" customHeight="false" outlineLevel="0" collapsed="false">
      <c r="A2274" s="0" t="n">
        <v>185</v>
      </c>
      <c r="B2274" s="126" t="s">
        <v>1063</v>
      </c>
      <c r="E2274" s="0" t="s">
        <v>28</v>
      </c>
      <c r="F2274" s="160" t="n">
        <f aca="false">CF!C41</f>
        <v>0</v>
      </c>
    </row>
    <row r="2275" customFormat="false" ht="15" hidden="false" customHeight="false" outlineLevel="0" collapsed="false">
      <c r="A2275" s="0" t="n">
        <v>2</v>
      </c>
      <c r="B2275" s="126" t="s">
        <v>1063</v>
      </c>
      <c r="E2275" s="0" t="s">
        <v>1100</v>
      </c>
      <c r="F2275" s="160" t="n">
        <f aca="false">CF!C42</f>
        <v>2229204</v>
      </c>
    </row>
    <row r="2276" customFormat="false" ht="15" hidden="false" customHeight="false" outlineLevel="0" collapsed="false">
      <c r="A2276" s="0" t="n">
        <v>21</v>
      </c>
      <c r="B2276" s="126" t="s">
        <v>1063</v>
      </c>
      <c r="E2276" s="0" t="s">
        <v>1101</v>
      </c>
      <c r="F2276" s="160" t="n">
        <f aca="false">CF!C43</f>
        <v>0</v>
      </c>
    </row>
    <row r="2277" customFormat="false" ht="15" hidden="false" customHeight="false" outlineLevel="0" collapsed="false">
      <c r="A2277" s="0" t="n">
        <v>211</v>
      </c>
      <c r="B2277" s="126" t="s">
        <v>1063</v>
      </c>
      <c r="E2277" s="0" t="s">
        <v>1102</v>
      </c>
      <c r="F2277" s="160" t="n">
        <f aca="false">CF!C44</f>
        <v>0</v>
      </c>
    </row>
    <row r="2278" customFormat="false" ht="15" hidden="false" customHeight="false" outlineLevel="0" collapsed="false">
      <c r="A2278" s="0" t="n">
        <v>212</v>
      </c>
      <c r="B2278" s="126" t="s">
        <v>1063</v>
      </c>
      <c r="E2278" s="0" t="s">
        <v>1103</v>
      </c>
      <c r="F2278" s="160" t="n">
        <f aca="false">CF!C45</f>
        <v>0</v>
      </c>
    </row>
    <row r="2279" customFormat="false" ht="15" hidden="false" customHeight="false" outlineLevel="0" collapsed="false">
      <c r="A2279" s="0" t="n">
        <v>213</v>
      </c>
      <c r="B2279" s="126" t="s">
        <v>1063</v>
      </c>
      <c r="E2279" s="0" t="s">
        <v>1104</v>
      </c>
      <c r="F2279" s="160" t="n">
        <f aca="false">CF!C46</f>
        <v>0</v>
      </c>
    </row>
    <row r="2280" customFormat="false" ht="15" hidden="false" customHeight="false" outlineLevel="0" collapsed="false">
      <c r="A2280" s="0" t="n">
        <v>214</v>
      </c>
      <c r="B2280" s="126" t="s">
        <v>1063</v>
      </c>
      <c r="E2280" s="0" t="s">
        <v>1105</v>
      </c>
      <c r="F2280" s="160" t="n">
        <f aca="false">CF!C47</f>
        <v>0</v>
      </c>
    </row>
    <row r="2281" customFormat="false" ht="15" hidden="false" customHeight="false" outlineLevel="0" collapsed="false">
      <c r="A2281" s="0" t="n">
        <v>215</v>
      </c>
      <c r="B2281" s="126" t="s">
        <v>1063</v>
      </c>
      <c r="E2281" s="0" t="s">
        <v>1106</v>
      </c>
      <c r="F2281" s="160" t="n">
        <f aca="false">CF!C48</f>
        <v>0</v>
      </c>
    </row>
    <row r="2282" customFormat="false" ht="15" hidden="false" customHeight="false" outlineLevel="0" collapsed="false">
      <c r="A2282" s="0" t="n">
        <v>216</v>
      </c>
      <c r="B2282" s="126" t="s">
        <v>1063</v>
      </c>
      <c r="E2282" s="0" t="s">
        <v>1107</v>
      </c>
      <c r="F2282" s="160" t="n">
        <f aca="false">CF!C49</f>
        <v>0</v>
      </c>
    </row>
    <row r="2283" customFormat="false" ht="15" hidden="false" customHeight="false" outlineLevel="0" collapsed="false">
      <c r="A2283" s="0" t="n">
        <v>22</v>
      </c>
      <c r="B2283" s="126" t="s">
        <v>1063</v>
      </c>
      <c r="E2283" s="0" t="s">
        <v>1108</v>
      </c>
      <c r="F2283" s="160" t="n">
        <f aca="false">CF!C50</f>
        <v>0</v>
      </c>
    </row>
    <row r="2284" customFormat="false" ht="15" hidden="false" customHeight="false" outlineLevel="0" collapsed="false">
      <c r="A2284" s="0" t="n">
        <v>221</v>
      </c>
      <c r="B2284" s="126" t="s">
        <v>1063</v>
      </c>
      <c r="E2284" s="0" t="s">
        <v>1109</v>
      </c>
      <c r="F2284" s="160" t="n">
        <f aca="false">CF!C51</f>
        <v>0</v>
      </c>
    </row>
    <row r="2285" customFormat="false" ht="15" hidden="false" customHeight="false" outlineLevel="0" collapsed="false">
      <c r="A2285" s="0" t="n">
        <v>222</v>
      </c>
      <c r="B2285" s="126" t="s">
        <v>1063</v>
      </c>
      <c r="E2285" s="0" t="s">
        <v>1110</v>
      </c>
      <c r="F2285" s="160" t="n">
        <f aca="false">CF!C52</f>
        <v>0</v>
      </c>
    </row>
    <row r="2286" customFormat="false" ht="15" hidden="false" customHeight="false" outlineLevel="0" collapsed="false">
      <c r="A2286" s="0" t="n">
        <v>223</v>
      </c>
      <c r="B2286" s="126" t="s">
        <v>1063</v>
      </c>
      <c r="E2286" s="0" t="s">
        <v>1111</v>
      </c>
      <c r="F2286" s="160" t="n">
        <f aca="false">CF!C53</f>
        <v>0</v>
      </c>
    </row>
    <row r="2287" customFormat="false" ht="15" hidden="false" customHeight="false" outlineLevel="0" collapsed="false">
      <c r="A2287" s="0" t="n">
        <v>224</v>
      </c>
      <c r="B2287" s="126" t="s">
        <v>1063</v>
      </c>
      <c r="E2287" s="0" t="s">
        <v>1112</v>
      </c>
      <c r="F2287" s="160" t="n">
        <f aca="false">CF!C54</f>
        <v>0</v>
      </c>
    </row>
    <row r="2288" customFormat="false" ht="15" hidden="false" customHeight="false" outlineLevel="0" collapsed="false">
      <c r="A2288" s="0" t="n">
        <v>225</v>
      </c>
      <c r="B2288" s="126" t="s">
        <v>1063</v>
      </c>
      <c r="E2288" s="0" t="s">
        <v>1113</v>
      </c>
      <c r="F2288" s="160" t="n">
        <f aca="false">CF!C55</f>
        <v>0</v>
      </c>
    </row>
    <row r="2289" customFormat="false" ht="15" hidden="false" customHeight="false" outlineLevel="0" collapsed="false">
      <c r="A2289" s="0" t="n">
        <v>226</v>
      </c>
      <c r="B2289" s="126" t="s">
        <v>1063</v>
      </c>
      <c r="E2289" s="0" t="s">
        <v>1114</v>
      </c>
      <c r="F2289" s="160" t="n">
        <f aca="false">CF!C56</f>
        <v>0</v>
      </c>
    </row>
    <row r="2290" customFormat="false" ht="15" hidden="false" customHeight="false" outlineLevel="0" collapsed="false">
      <c r="A2290" s="0" t="n">
        <v>227</v>
      </c>
      <c r="B2290" s="126" t="s">
        <v>1063</v>
      </c>
      <c r="E2290" s="0" t="s">
        <v>1115</v>
      </c>
      <c r="F2290" s="160" t="n">
        <f aca="false">CF!C57</f>
        <v>0</v>
      </c>
    </row>
    <row r="2291" customFormat="false" ht="15" hidden="false" customHeight="false" outlineLevel="0" collapsed="false">
      <c r="A2291" s="0" t="n">
        <v>23</v>
      </c>
      <c r="B2291" s="126" t="s">
        <v>1063</v>
      </c>
      <c r="E2291" s="0" t="s">
        <v>1116</v>
      </c>
      <c r="F2291" s="160" t="n">
        <f aca="false">CF!C58</f>
        <v>0</v>
      </c>
    </row>
    <row r="2292" customFormat="false" ht="15" hidden="false" customHeight="false" outlineLevel="0" collapsed="false">
      <c r="A2292" s="0" t="n">
        <v>231</v>
      </c>
      <c r="B2292" s="126" t="s">
        <v>1063</v>
      </c>
      <c r="E2292" s="0" t="s">
        <v>1117</v>
      </c>
      <c r="F2292" s="160" t="n">
        <f aca="false">CF!C59</f>
        <v>0</v>
      </c>
    </row>
    <row r="2293" customFormat="false" ht="15" hidden="false" customHeight="false" outlineLevel="0" collapsed="false">
      <c r="A2293" s="0" t="n">
        <v>232</v>
      </c>
      <c r="B2293" s="126" t="s">
        <v>1063</v>
      </c>
      <c r="E2293" s="0" t="s">
        <v>1118</v>
      </c>
      <c r="F2293" s="160" t="n">
        <f aca="false">CF!C60</f>
        <v>0</v>
      </c>
    </row>
    <row r="2294" customFormat="false" ht="15" hidden="false" customHeight="false" outlineLevel="0" collapsed="false">
      <c r="A2294" s="0" t="n">
        <v>233</v>
      </c>
      <c r="B2294" s="126" t="s">
        <v>1063</v>
      </c>
      <c r="E2294" s="0" t="s">
        <v>1119</v>
      </c>
      <c r="F2294" s="160" t="n">
        <f aca="false">CF!C61</f>
        <v>0</v>
      </c>
    </row>
    <row r="2295" customFormat="false" ht="15" hidden="false" customHeight="false" outlineLevel="0" collapsed="false">
      <c r="A2295" s="0" t="n">
        <v>234</v>
      </c>
      <c r="B2295" s="126" t="s">
        <v>1063</v>
      </c>
      <c r="E2295" s="0" t="s">
        <v>1120</v>
      </c>
      <c r="F2295" s="160" t="n">
        <f aca="false">CF!C62</f>
        <v>0</v>
      </c>
    </row>
    <row r="2296" customFormat="false" ht="15" hidden="false" customHeight="false" outlineLevel="0" collapsed="false">
      <c r="A2296" s="0" t="n">
        <v>235</v>
      </c>
      <c r="B2296" s="126" t="s">
        <v>1063</v>
      </c>
      <c r="E2296" s="0" t="s">
        <v>1121</v>
      </c>
      <c r="F2296" s="160" t="n">
        <f aca="false">CF!C63</f>
        <v>0</v>
      </c>
    </row>
    <row r="2297" customFormat="false" ht="15" hidden="false" customHeight="false" outlineLevel="0" collapsed="false">
      <c r="A2297" s="0" t="n">
        <v>24</v>
      </c>
      <c r="B2297" s="126" t="s">
        <v>1063</v>
      </c>
      <c r="E2297" s="0" t="s">
        <v>1122</v>
      </c>
      <c r="F2297" s="160" t="n">
        <f aca="false">CF!C64</f>
        <v>0</v>
      </c>
    </row>
    <row r="2298" customFormat="false" ht="15" hidden="false" customHeight="false" outlineLevel="0" collapsed="false">
      <c r="A2298" s="0" t="n">
        <v>241</v>
      </c>
      <c r="B2298" s="126" t="s">
        <v>1063</v>
      </c>
      <c r="E2298" s="0" t="s">
        <v>1123</v>
      </c>
      <c r="F2298" s="160" t="n">
        <f aca="false">CF!C65</f>
        <v>0</v>
      </c>
    </row>
    <row r="2299" customFormat="false" ht="15" hidden="false" customHeight="false" outlineLevel="0" collapsed="false">
      <c r="A2299" s="0" t="n">
        <v>242</v>
      </c>
      <c r="B2299" s="126" t="s">
        <v>1063</v>
      </c>
      <c r="E2299" s="0" t="s">
        <v>1124</v>
      </c>
      <c r="F2299" s="160" t="n">
        <f aca="false">CF!C66</f>
        <v>0</v>
      </c>
    </row>
    <row r="2300" customFormat="false" ht="15" hidden="false" customHeight="false" outlineLevel="0" collapsed="false">
      <c r="A2300" s="0" t="n">
        <v>243</v>
      </c>
      <c r="B2300" s="126" t="s">
        <v>1063</v>
      </c>
      <c r="E2300" s="0" t="s">
        <v>1125</v>
      </c>
      <c r="F2300" s="160" t="n">
        <f aca="false">CF!C67</f>
        <v>0</v>
      </c>
    </row>
    <row r="2301" customFormat="false" ht="15" hidden="false" customHeight="false" outlineLevel="0" collapsed="false">
      <c r="A2301" s="0" t="n">
        <v>244</v>
      </c>
      <c r="B2301" s="126" t="s">
        <v>1063</v>
      </c>
      <c r="E2301" s="0" t="s">
        <v>1126</v>
      </c>
      <c r="F2301" s="160" t="n">
        <f aca="false">CF!C68</f>
        <v>0</v>
      </c>
    </row>
    <row r="2302" customFormat="false" ht="15" hidden="false" customHeight="false" outlineLevel="0" collapsed="false">
      <c r="A2302" s="0" t="n">
        <v>25</v>
      </c>
      <c r="B2302" s="126" t="s">
        <v>1063</v>
      </c>
      <c r="E2302" s="0" t="s">
        <v>1127</v>
      </c>
      <c r="F2302" s="160" t="n">
        <f aca="false">CF!C69</f>
        <v>0</v>
      </c>
    </row>
    <row r="2303" customFormat="false" ht="15" hidden="false" customHeight="false" outlineLevel="0" collapsed="false">
      <c r="A2303" s="0" t="n">
        <v>251</v>
      </c>
      <c r="B2303" s="126" t="s">
        <v>1063</v>
      </c>
      <c r="E2303" s="0" t="s">
        <v>1128</v>
      </c>
      <c r="F2303" s="160" t="n">
        <f aca="false">CF!C70</f>
        <v>0</v>
      </c>
    </row>
    <row r="2304" customFormat="false" ht="15" hidden="false" customHeight="false" outlineLevel="0" collapsed="false">
      <c r="A2304" s="0" t="n">
        <v>252</v>
      </c>
      <c r="B2304" s="126" t="s">
        <v>1063</v>
      </c>
      <c r="E2304" s="0" t="s">
        <v>1129</v>
      </c>
      <c r="F2304" s="160" t="n">
        <f aca="false">CF!C71</f>
        <v>0</v>
      </c>
    </row>
    <row r="2305" customFormat="false" ht="15" hidden="false" customHeight="false" outlineLevel="0" collapsed="false">
      <c r="A2305" s="0" t="n">
        <v>253</v>
      </c>
      <c r="B2305" s="126" t="s">
        <v>1063</v>
      </c>
      <c r="E2305" s="0" t="s">
        <v>1130</v>
      </c>
      <c r="F2305" s="160" t="n">
        <f aca="false">CF!C72</f>
        <v>0</v>
      </c>
    </row>
    <row r="2306" customFormat="false" ht="15" hidden="false" customHeight="false" outlineLevel="0" collapsed="false">
      <c r="A2306" s="0" t="n">
        <v>254</v>
      </c>
      <c r="B2306" s="126" t="s">
        <v>1063</v>
      </c>
      <c r="E2306" s="0" t="s">
        <v>1131</v>
      </c>
      <c r="F2306" s="160" t="n">
        <f aca="false">CF!C73</f>
        <v>0</v>
      </c>
    </row>
    <row r="2307" customFormat="false" ht="15" hidden="false" customHeight="false" outlineLevel="0" collapsed="false">
      <c r="A2307" s="0" t="n">
        <v>255</v>
      </c>
      <c r="B2307" s="126" t="s">
        <v>1063</v>
      </c>
      <c r="E2307" s="0" t="s">
        <v>1132</v>
      </c>
      <c r="F2307" s="160" t="n">
        <f aca="false">CF!C74</f>
        <v>0</v>
      </c>
    </row>
    <row r="2308" customFormat="false" ht="15" hidden="false" customHeight="false" outlineLevel="0" collapsed="false">
      <c r="A2308" s="0" t="n">
        <v>256</v>
      </c>
      <c r="B2308" s="126" t="s">
        <v>1063</v>
      </c>
      <c r="E2308" s="0" t="s">
        <v>1133</v>
      </c>
      <c r="F2308" s="160" t="n">
        <f aca="false">CF!C75</f>
        <v>0</v>
      </c>
    </row>
    <row r="2309" customFormat="false" ht="15" hidden="false" customHeight="false" outlineLevel="0" collapsed="false">
      <c r="A2309" s="0" t="n">
        <v>26</v>
      </c>
      <c r="B2309" s="126" t="s">
        <v>1063</v>
      </c>
      <c r="E2309" s="0" t="s">
        <v>1134</v>
      </c>
      <c r="F2309" s="160" t="n">
        <f aca="false">CF!C76</f>
        <v>2229204</v>
      </c>
    </row>
    <row r="2310" customFormat="false" ht="15" hidden="false" customHeight="false" outlineLevel="0" collapsed="false">
      <c r="A2310" s="0" t="n">
        <v>261</v>
      </c>
      <c r="B2310" s="126" t="s">
        <v>1063</v>
      </c>
      <c r="E2310" s="0" t="s">
        <v>1135</v>
      </c>
      <c r="F2310" s="160" t="n">
        <f aca="false">CF!C77</f>
        <v>478514</v>
      </c>
    </row>
    <row r="2311" customFormat="false" ht="15" hidden="false" customHeight="false" outlineLevel="0" collapsed="false">
      <c r="A2311" s="0" t="n">
        <v>262</v>
      </c>
      <c r="B2311" s="126" t="s">
        <v>1063</v>
      </c>
      <c r="E2311" s="0" t="s">
        <v>1136</v>
      </c>
      <c r="F2311" s="160" t="n">
        <f aca="false">CF!C78</f>
        <v>145783</v>
      </c>
    </row>
    <row r="2312" customFormat="false" ht="15" hidden="false" customHeight="false" outlineLevel="0" collapsed="false">
      <c r="A2312" s="0" t="n">
        <v>263</v>
      </c>
      <c r="B2312" s="126" t="s">
        <v>1063</v>
      </c>
      <c r="E2312" s="0" t="s">
        <v>1137</v>
      </c>
      <c r="F2312" s="160" t="n">
        <f aca="false">CF!C79</f>
        <v>229204</v>
      </c>
    </row>
    <row r="2313" customFormat="false" ht="15" hidden="false" customHeight="false" outlineLevel="0" collapsed="false">
      <c r="A2313" s="0" t="n">
        <v>264</v>
      </c>
      <c r="B2313" s="126" t="s">
        <v>1063</v>
      </c>
      <c r="E2313" s="0" t="s">
        <v>1138</v>
      </c>
      <c r="F2313" s="160" t="n">
        <f aca="false">CF!C80</f>
        <v>0</v>
      </c>
    </row>
    <row r="2314" customFormat="false" ht="15" hidden="false" customHeight="false" outlineLevel="0" collapsed="false">
      <c r="A2314" s="0" t="n">
        <v>265</v>
      </c>
      <c r="B2314" s="126" t="s">
        <v>1063</v>
      </c>
      <c r="E2314" s="0" t="s">
        <v>1139</v>
      </c>
      <c r="F2314" s="160" t="n">
        <f aca="false">CF!C81</f>
        <v>847514</v>
      </c>
    </row>
    <row r="2315" customFormat="false" ht="15" hidden="false" customHeight="false" outlineLevel="0" collapsed="false">
      <c r="A2315" s="0" t="n">
        <v>266</v>
      </c>
      <c r="B2315" s="126" t="s">
        <v>1063</v>
      </c>
      <c r="E2315" s="0" t="s">
        <v>1140</v>
      </c>
      <c r="F2315" s="160" t="n">
        <f aca="false">CF!C82</f>
        <v>0</v>
      </c>
    </row>
    <row r="2316" customFormat="false" ht="15" hidden="false" customHeight="false" outlineLevel="0" collapsed="false">
      <c r="A2316" s="0" t="n">
        <v>267</v>
      </c>
      <c r="B2316" s="126" t="s">
        <v>1063</v>
      </c>
      <c r="E2316" s="0" t="s">
        <v>1141</v>
      </c>
      <c r="F2316" s="160" t="n">
        <f aca="false">CF!C83</f>
        <v>0</v>
      </c>
    </row>
    <row r="2317" customFormat="false" ht="15" hidden="false" customHeight="false" outlineLevel="0" collapsed="false">
      <c r="A2317" s="0" t="n">
        <v>268</v>
      </c>
      <c r="B2317" s="126" t="s">
        <v>1063</v>
      </c>
      <c r="E2317" s="0" t="s">
        <v>1142</v>
      </c>
      <c r="F2317" s="160" t="n">
        <f aca="false">CF!C84</f>
        <v>0</v>
      </c>
    </row>
    <row r="2318" customFormat="false" ht="15" hidden="false" customHeight="false" outlineLevel="0" collapsed="false">
      <c r="A2318" s="0" t="n">
        <v>269</v>
      </c>
      <c r="B2318" s="126" t="s">
        <v>1063</v>
      </c>
      <c r="E2318" s="0" t="s">
        <v>1143</v>
      </c>
      <c r="F2318" s="160" t="n">
        <f aca="false">CF!C85</f>
        <v>528189</v>
      </c>
    </row>
    <row r="2319" customFormat="false" ht="15" hidden="false" customHeight="false" outlineLevel="0" collapsed="false">
      <c r="A2319" s="0" t="n">
        <v>27</v>
      </c>
      <c r="B2319" s="126" t="s">
        <v>1063</v>
      </c>
      <c r="E2319" s="0" t="s">
        <v>1144</v>
      </c>
      <c r="F2319" s="160" t="n">
        <f aca="false">CF!C86</f>
        <v>0</v>
      </c>
    </row>
    <row r="2320" customFormat="false" ht="15" hidden="false" customHeight="false" outlineLevel="0" collapsed="false">
      <c r="A2320" s="0" t="n">
        <v>271</v>
      </c>
      <c r="B2320" s="126" t="s">
        <v>1063</v>
      </c>
      <c r="E2320" s="0" t="s">
        <v>1145</v>
      </c>
      <c r="F2320" s="160" t="n">
        <f aca="false">CF!C87</f>
        <v>0</v>
      </c>
    </row>
    <row r="2321" customFormat="false" ht="15" hidden="false" customHeight="false" outlineLevel="0" collapsed="false">
      <c r="A2321" s="0" t="n">
        <v>3</v>
      </c>
      <c r="B2321" s="126" t="s">
        <v>1063</v>
      </c>
      <c r="E2321" s="0" t="s">
        <v>1146</v>
      </c>
      <c r="F2321" s="160" t="n">
        <f aca="false">CF!C88</f>
        <v>0</v>
      </c>
    </row>
    <row r="2322" customFormat="false" ht="15" hidden="false" customHeight="false" outlineLevel="0" collapsed="false">
      <c r="A2322" s="0" t="n">
        <v>31</v>
      </c>
      <c r="B2322" s="126" t="s">
        <v>1063</v>
      </c>
      <c r="E2322" s="0" t="s">
        <v>1147</v>
      </c>
      <c r="F2322" s="160" t="n">
        <f aca="false">CF!C89</f>
        <v>0</v>
      </c>
    </row>
    <row r="2323" customFormat="false" ht="15" hidden="false" customHeight="false" outlineLevel="0" collapsed="false">
      <c r="A2323" s="0" t="n">
        <v>311</v>
      </c>
      <c r="B2323" s="126" t="s">
        <v>1063</v>
      </c>
      <c r="E2323" s="0" t="s">
        <v>1148</v>
      </c>
      <c r="F2323" s="160" t="n">
        <f aca="false">CF!C90</f>
        <v>0</v>
      </c>
    </row>
    <row r="2324" customFormat="false" ht="15" hidden="false" customHeight="false" outlineLevel="0" collapsed="false">
      <c r="A2324" s="0" t="n">
        <v>312</v>
      </c>
      <c r="B2324" s="126" t="s">
        <v>1063</v>
      </c>
      <c r="E2324" s="0" t="s">
        <v>1149</v>
      </c>
      <c r="F2324" s="160" t="n">
        <f aca="false">CF!C91</f>
        <v>0</v>
      </c>
    </row>
    <row r="2325" customFormat="false" ht="15" hidden="false" customHeight="false" outlineLevel="0" collapsed="false">
      <c r="A2325" s="0" t="n">
        <v>32</v>
      </c>
      <c r="B2325" s="126" t="s">
        <v>1063</v>
      </c>
      <c r="E2325" s="0" t="s">
        <v>1150</v>
      </c>
      <c r="F2325" s="160" t="n">
        <f aca="false">CF!C92</f>
        <v>0</v>
      </c>
    </row>
    <row r="2326" customFormat="false" ht="15" hidden="false" customHeight="false" outlineLevel="0" collapsed="false">
      <c r="A2326" s="0" t="n">
        <v>321</v>
      </c>
      <c r="B2326" s="126" t="s">
        <v>1063</v>
      </c>
      <c r="E2326" s="0" t="s">
        <v>1151</v>
      </c>
      <c r="F2326" s="160" t="n">
        <f aca="false">CF!C93</f>
        <v>0</v>
      </c>
    </row>
    <row r="2327" customFormat="false" ht="15" hidden="false" customHeight="false" outlineLevel="0" collapsed="false">
      <c r="A2327" s="0" t="n">
        <v>322</v>
      </c>
      <c r="B2327" s="126" t="s">
        <v>1063</v>
      </c>
      <c r="E2327" s="0" t="s">
        <v>1152</v>
      </c>
      <c r="F2327" s="160" t="n">
        <f aca="false">CF!C94</f>
        <v>0</v>
      </c>
    </row>
    <row r="2328" customFormat="false" ht="15" hidden="false" customHeight="false" outlineLevel="0" collapsed="false">
      <c r="A2328" s="0" t="n">
        <v>323</v>
      </c>
      <c r="B2328" s="126" t="s">
        <v>1063</v>
      </c>
      <c r="E2328" s="0" t="s">
        <v>1153</v>
      </c>
      <c r="F2328" s="160" t="n">
        <f aca="false">CF!C95</f>
        <v>0</v>
      </c>
    </row>
    <row r="2329" customFormat="false" ht="15" hidden="false" customHeight="false" outlineLevel="0" collapsed="false">
      <c r="A2329" s="0" t="n">
        <v>324</v>
      </c>
      <c r="B2329" s="126" t="s">
        <v>1063</v>
      </c>
      <c r="E2329" s="0" t="s">
        <v>1154</v>
      </c>
      <c r="F2329" s="160" t="n">
        <f aca="false">CF!C96</f>
        <v>0</v>
      </c>
    </row>
    <row r="2330" customFormat="false" ht="15" hidden="false" customHeight="false" outlineLevel="0" collapsed="false">
      <c r="A2330" s="0" t="n">
        <v>325</v>
      </c>
      <c r="B2330" s="126" t="s">
        <v>1063</v>
      </c>
      <c r="E2330" s="0" t="s">
        <v>1155</v>
      </c>
      <c r="F2330" s="160" t="n">
        <f aca="false">CF!C97</f>
        <v>0</v>
      </c>
    </row>
    <row r="2331" customFormat="false" ht="15" hidden="false" customHeight="false" outlineLevel="0" collapsed="false">
      <c r="A2331" s="0" t="n">
        <v>326</v>
      </c>
      <c r="B2331" s="126" t="s">
        <v>1063</v>
      </c>
      <c r="E2331" s="0" t="s">
        <v>1156</v>
      </c>
      <c r="F2331" s="160" t="n">
        <f aca="false">CF!C98</f>
        <v>0</v>
      </c>
    </row>
    <row r="2332" customFormat="false" ht="15" hidden="false" customHeight="false" outlineLevel="0" collapsed="false">
      <c r="A2332" s="0" t="n">
        <v>33</v>
      </c>
      <c r="B2332" s="126" t="s">
        <v>1063</v>
      </c>
      <c r="E2332" s="0" t="s">
        <v>1157</v>
      </c>
      <c r="F2332" s="160" t="n">
        <f aca="false">CF!C99</f>
        <v>0</v>
      </c>
    </row>
    <row r="2333" customFormat="false" ht="15" hidden="false" customHeight="false" outlineLevel="0" collapsed="false">
      <c r="A2333" s="0" t="n">
        <v>331</v>
      </c>
      <c r="B2333" s="126" t="s">
        <v>1063</v>
      </c>
      <c r="E2333" s="0" t="s">
        <v>1158</v>
      </c>
      <c r="F2333" s="160" t="n">
        <f aca="false">CF!C100</f>
        <v>0</v>
      </c>
    </row>
    <row r="2334" customFormat="false" ht="15" hidden="false" customHeight="false" outlineLevel="0" collapsed="false">
      <c r="A2334" s="0" t="n">
        <v>332</v>
      </c>
      <c r="B2334" s="126" t="s">
        <v>1063</v>
      </c>
      <c r="E2334" s="0" t="s">
        <v>1159</v>
      </c>
      <c r="F2334" s="160" t="n">
        <f aca="false">CF!C101</f>
        <v>0</v>
      </c>
    </row>
    <row r="2335" customFormat="false" ht="15" hidden="false" customHeight="false" outlineLevel="0" collapsed="false">
      <c r="A2335" s="0" t="n">
        <v>333</v>
      </c>
      <c r="B2335" s="126" t="s">
        <v>1063</v>
      </c>
      <c r="E2335" s="0" t="s">
        <v>1160</v>
      </c>
      <c r="F2335" s="160" t="n">
        <f aca="false">CF!C102</f>
        <v>0</v>
      </c>
    </row>
    <row r="2336" customFormat="false" ht="15" hidden="false" customHeight="false" outlineLevel="0" collapsed="false">
      <c r="A2336" s="0" t="n">
        <v>334</v>
      </c>
      <c r="B2336" s="126" t="s">
        <v>1063</v>
      </c>
      <c r="E2336" s="0" t="s">
        <v>1161</v>
      </c>
      <c r="F2336" s="160" t="n">
        <f aca="false">CF!C103</f>
        <v>0</v>
      </c>
    </row>
    <row r="2337" customFormat="false" ht="15" hidden="false" customHeight="false" outlineLevel="0" collapsed="false">
      <c r="A2337" s="0" t="n">
        <v>335</v>
      </c>
      <c r="B2337" s="126" t="s">
        <v>1063</v>
      </c>
      <c r="E2337" s="0" t="s">
        <v>1162</v>
      </c>
      <c r="F2337" s="160" t="n">
        <f aca="false">CF!C104</f>
        <v>0</v>
      </c>
    </row>
    <row r="2338" customFormat="false" ht="15" hidden="false" customHeight="false" outlineLevel="0" collapsed="false">
      <c r="A2338" s="0" t="n">
        <v>336</v>
      </c>
      <c r="B2338" s="126" t="s">
        <v>1063</v>
      </c>
      <c r="E2338" s="0" t="s">
        <v>1163</v>
      </c>
      <c r="F2338" s="160" t="n">
        <f aca="false">CF!C105</f>
        <v>0</v>
      </c>
    </row>
    <row r="2339" customFormat="false" ht="15" hidden="false" customHeight="false" outlineLevel="0" collapsed="false">
      <c r="A2339" s="0" t="n">
        <v>34</v>
      </c>
      <c r="B2339" s="126" t="s">
        <v>1063</v>
      </c>
      <c r="E2339" s="0" t="s">
        <v>1164</v>
      </c>
      <c r="F2339" s="160" t="n">
        <f aca="false">CF!C106</f>
        <v>0</v>
      </c>
    </row>
    <row r="2340" customFormat="false" ht="15" hidden="false" customHeight="false" outlineLevel="0" collapsed="false">
      <c r="A2340" s="0" t="n">
        <v>341</v>
      </c>
      <c r="B2340" s="126" t="s">
        <v>1063</v>
      </c>
      <c r="E2340" s="0" t="s">
        <v>1165</v>
      </c>
      <c r="F2340" s="160" t="n">
        <f aca="false">CF!C107</f>
        <v>0</v>
      </c>
    </row>
    <row r="2341" customFormat="false" ht="15" hidden="false" customHeight="false" outlineLevel="0" collapsed="false">
      <c r="A2341" s="0" t="n">
        <v>342</v>
      </c>
      <c r="B2341" s="126" t="s">
        <v>1063</v>
      </c>
      <c r="E2341" s="0" t="s">
        <v>1166</v>
      </c>
      <c r="F2341" s="160" t="n">
        <f aca="false">CF!C108</f>
        <v>0</v>
      </c>
    </row>
    <row r="2342" customFormat="false" ht="15" hidden="false" customHeight="false" outlineLevel="0" collapsed="false">
      <c r="A2342" s="0" t="n">
        <v>343</v>
      </c>
      <c r="B2342" s="126" t="s">
        <v>1063</v>
      </c>
      <c r="E2342" s="0" t="s">
        <v>1167</v>
      </c>
      <c r="F2342" s="160" t="n">
        <f aca="false">CF!C109</f>
        <v>0</v>
      </c>
    </row>
    <row r="2343" customFormat="false" ht="15" hidden="false" customHeight="false" outlineLevel="0" collapsed="false">
      <c r="A2343" s="0" t="n">
        <v>35</v>
      </c>
      <c r="B2343" s="126" t="s">
        <v>1063</v>
      </c>
      <c r="E2343" s="0" t="s">
        <v>1168</v>
      </c>
      <c r="F2343" s="160" t="n">
        <f aca="false">CF!C110</f>
        <v>0</v>
      </c>
    </row>
    <row r="2344" customFormat="false" ht="15" hidden="false" customHeight="false" outlineLevel="0" collapsed="false">
      <c r="A2344" s="0" t="n">
        <v>351</v>
      </c>
      <c r="B2344" s="126" t="s">
        <v>1063</v>
      </c>
      <c r="E2344" s="0" t="s">
        <v>1169</v>
      </c>
      <c r="F2344" s="160" t="n">
        <f aca="false">CF!C111</f>
        <v>0</v>
      </c>
    </row>
    <row r="2345" customFormat="false" ht="15" hidden="false" customHeight="false" outlineLevel="0" collapsed="false">
      <c r="A2345" s="0" t="n">
        <v>352</v>
      </c>
      <c r="B2345" s="126" t="s">
        <v>1063</v>
      </c>
      <c r="E2345" s="0" t="s">
        <v>1170</v>
      </c>
      <c r="F2345" s="160" t="n">
        <f aca="false">CF!C112</f>
        <v>0</v>
      </c>
    </row>
    <row r="2346" customFormat="false" ht="15" hidden="false" customHeight="false" outlineLevel="0" collapsed="false">
      <c r="A2346" s="0" t="n">
        <v>353</v>
      </c>
      <c r="B2346" s="126" t="s">
        <v>1063</v>
      </c>
      <c r="E2346" s="0" t="s">
        <v>1171</v>
      </c>
      <c r="F2346" s="160" t="n">
        <f aca="false">CF!C113</f>
        <v>0</v>
      </c>
    </row>
    <row r="2347" customFormat="false" ht="15" hidden="false" customHeight="false" outlineLevel="0" collapsed="false">
      <c r="A2347" s="0" t="n">
        <v>354</v>
      </c>
      <c r="B2347" s="126" t="s">
        <v>1063</v>
      </c>
      <c r="E2347" s="0" t="s">
        <v>1172</v>
      </c>
      <c r="F2347" s="160" t="n">
        <f aca="false">CF!C114</f>
        <v>0</v>
      </c>
    </row>
    <row r="2348" customFormat="false" ht="15" hidden="false" customHeight="false" outlineLevel="0" collapsed="false">
      <c r="A2348" s="0" t="n">
        <v>355</v>
      </c>
      <c r="B2348" s="126" t="s">
        <v>1063</v>
      </c>
      <c r="E2348" s="0" t="s">
        <v>1173</v>
      </c>
      <c r="F2348" s="160" t="n">
        <f aca="false">CF!C115</f>
        <v>0</v>
      </c>
    </row>
    <row r="2349" customFormat="false" ht="15" hidden="false" customHeight="false" outlineLevel="0" collapsed="false">
      <c r="A2349" s="0" t="n">
        <v>356</v>
      </c>
      <c r="B2349" s="126" t="s">
        <v>1063</v>
      </c>
      <c r="E2349" s="0" t="s">
        <v>1174</v>
      </c>
      <c r="F2349" s="160" t="n">
        <f aca="false">CF!C116</f>
        <v>0</v>
      </c>
    </row>
    <row r="2350" customFormat="false" ht="15" hidden="false" customHeight="false" outlineLevel="0" collapsed="false">
      <c r="A2350" s="0" t="n">
        <v>36</v>
      </c>
      <c r="B2350" s="126" t="s">
        <v>1063</v>
      </c>
      <c r="E2350" s="0" t="s">
        <v>1175</v>
      </c>
      <c r="F2350" s="160" t="n">
        <f aca="false">CF!C117</f>
        <v>0</v>
      </c>
    </row>
    <row r="2351" customFormat="false" ht="15" hidden="false" customHeight="false" outlineLevel="0" collapsed="false">
      <c r="A2351" s="0" t="n">
        <v>361</v>
      </c>
      <c r="B2351" s="126" t="s">
        <v>1063</v>
      </c>
      <c r="E2351" s="0" t="s">
        <v>1176</v>
      </c>
      <c r="F2351" s="160" t="n">
        <f aca="false">CF!C118</f>
        <v>0</v>
      </c>
    </row>
    <row r="2352" customFormat="false" ht="15" hidden="false" customHeight="false" outlineLevel="0" collapsed="false">
      <c r="A2352" s="0" t="n">
        <v>37</v>
      </c>
      <c r="B2352" s="126" t="s">
        <v>1063</v>
      </c>
      <c r="E2352" s="0" t="s">
        <v>1177</v>
      </c>
      <c r="F2352" s="160" t="n">
        <f aca="false">CF!C119</f>
        <v>0</v>
      </c>
    </row>
    <row r="2353" customFormat="false" ht="15" hidden="false" customHeight="false" outlineLevel="0" collapsed="false">
      <c r="A2353" s="0" t="n">
        <v>371</v>
      </c>
      <c r="B2353" s="126" t="s">
        <v>1063</v>
      </c>
      <c r="E2353" s="0" t="s">
        <v>1178</v>
      </c>
      <c r="F2353" s="160" t="n">
        <f aca="false">CF!C120</f>
        <v>0</v>
      </c>
    </row>
    <row r="2354" customFormat="false" ht="15" hidden="false" customHeight="false" outlineLevel="0" collapsed="false">
      <c r="A2354" s="0" t="n">
        <v>372</v>
      </c>
      <c r="B2354" s="126" t="s">
        <v>1063</v>
      </c>
      <c r="E2354" s="0" t="s">
        <v>1179</v>
      </c>
      <c r="F2354" s="160" t="n">
        <f aca="false">CF!C121</f>
        <v>0</v>
      </c>
    </row>
    <row r="2355" customFormat="false" ht="15" hidden="false" customHeight="false" outlineLevel="0" collapsed="false">
      <c r="A2355" s="0" t="n">
        <v>38</v>
      </c>
      <c r="B2355" s="126" t="s">
        <v>1063</v>
      </c>
      <c r="E2355" s="0" t="s">
        <v>1180</v>
      </c>
      <c r="F2355" s="160" t="n">
        <f aca="false">CF!C122</f>
        <v>0</v>
      </c>
    </row>
    <row r="2356" customFormat="false" ht="15" hidden="false" customHeight="false" outlineLevel="0" collapsed="false">
      <c r="A2356" s="0" t="n">
        <v>381</v>
      </c>
      <c r="B2356" s="126" t="s">
        <v>1063</v>
      </c>
      <c r="E2356" s="0" t="s">
        <v>1181</v>
      </c>
      <c r="F2356" s="160" t="n">
        <f aca="false">CF!C123</f>
        <v>0</v>
      </c>
    </row>
    <row r="2357" customFormat="false" ht="15" hidden="false" customHeight="false" outlineLevel="0" collapsed="false">
      <c r="A2357" s="0" t="n">
        <v>382</v>
      </c>
      <c r="B2357" s="126" t="s">
        <v>1063</v>
      </c>
      <c r="E2357" s="0" t="s">
        <v>1182</v>
      </c>
      <c r="F2357" s="160" t="n">
        <f aca="false">CF!C124</f>
        <v>0</v>
      </c>
    </row>
    <row r="2358" customFormat="false" ht="15" hidden="false" customHeight="false" outlineLevel="0" collapsed="false">
      <c r="A2358" s="0" t="n">
        <v>383</v>
      </c>
      <c r="B2358" s="126" t="s">
        <v>1063</v>
      </c>
      <c r="E2358" s="0" t="s">
        <v>1183</v>
      </c>
      <c r="F2358" s="160" t="n">
        <f aca="false">CF!C125</f>
        <v>0</v>
      </c>
    </row>
    <row r="2359" customFormat="false" ht="15" hidden="false" customHeight="false" outlineLevel="0" collapsed="false">
      <c r="A2359" s="0" t="n">
        <v>384</v>
      </c>
      <c r="B2359" s="126" t="s">
        <v>1063</v>
      </c>
      <c r="E2359" s="0" t="s">
        <v>1184</v>
      </c>
      <c r="F2359" s="160" t="n">
        <f aca="false">CF!C126</f>
        <v>0</v>
      </c>
    </row>
    <row r="2360" customFormat="false" ht="15" hidden="false" customHeight="false" outlineLevel="0" collapsed="false">
      <c r="A2360" s="0" t="n">
        <v>39</v>
      </c>
      <c r="B2360" s="126" t="s">
        <v>1063</v>
      </c>
      <c r="E2360" s="0" t="s">
        <v>1185</v>
      </c>
      <c r="F2360" s="160" t="n">
        <f aca="false">CF!C127</f>
        <v>0</v>
      </c>
    </row>
    <row r="2361" customFormat="false" ht="15" hidden="false" customHeight="false" outlineLevel="0" collapsed="false">
      <c r="A2361" s="0" t="n">
        <v>391</v>
      </c>
      <c r="B2361" s="126" t="s">
        <v>1063</v>
      </c>
      <c r="E2361" s="0" t="s">
        <v>1186</v>
      </c>
      <c r="F2361" s="160" t="n">
        <f aca="false">CF!C128</f>
        <v>0</v>
      </c>
    </row>
    <row r="2362" customFormat="false" ht="15" hidden="false" customHeight="false" outlineLevel="0" collapsed="false">
      <c r="A2362" s="0" t="n">
        <v>392</v>
      </c>
      <c r="B2362" s="126" t="s">
        <v>1063</v>
      </c>
      <c r="E2362" s="0" t="s">
        <v>1187</v>
      </c>
      <c r="F2362" s="160" t="n">
        <f aca="false">CF!C129</f>
        <v>0</v>
      </c>
    </row>
    <row r="2363" customFormat="false" ht="15" hidden="false" customHeight="false" outlineLevel="0" collapsed="false">
      <c r="A2363" s="0" t="n">
        <v>393</v>
      </c>
      <c r="B2363" s="126" t="s">
        <v>1063</v>
      </c>
      <c r="E2363" s="0" t="s">
        <v>1188</v>
      </c>
      <c r="F2363" s="160" t="n">
        <f aca="false">CF!C130</f>
        <v>0</v>
      </c>
    </row>
    <row r="2364" customFormat="false" ht="15" hidden="false" customHeight="false" outlineLevel="0" collapsed="false">
      <c r="A2364" s="0" t="n">
        <v>4</v>
      </c>
      <c r="B2364" s="126" t="s">
        <v>1063</v>
      </c>
      <c r="E2364" s="0" t="s">
        <v>1189</v>
      </c>
      <c r="F2364" s="160" t="n">
        <f aca="false">CF!C131</f>
        <v>0</v>
      </c>
    </row>
    <row r="2365" customFormat="false" ht="15" hidden="false" customHeight="false" outlineLevel="0" collapsed="false">
      <c r="A2365" s="0" t="n">
        <v>41</v>
      </c>
      <c r="B2365" s="126" t="s">
        <v>1063</v>
      </c>
      <c r="E2365" s="0" t="s">
        <v>1190</v>
      </c>
      <c r="F2365" s="160" t="n">
        <f aca="false">CF!C132</f>
        <v>0</v>
      </c>
    </row>
    <row r="2366" customFormat="false" ht="15" hidden="false" customHeight="false" outlineLevel="0" collapsed="false">
      <c r="A2366" s="0" t="n">
        <v>411</v>
      </c>
      <c r="B2366" s="126" t="s">
        <v>1063</v>
      </c>
      <c r="E2366" s="0" t="s">
        <v>1191</v>
      </c>
      <c r="F2366" s="160" t="n">
        <f aca="false">CF!C133</f>
        <v>0</v>
      </c>
    </row>
    <row r="2367" customFormat="false" ht="15" hidden="false" customHeight="false" outlineLevel="0" collapsed="false">
      <c r="A2367" s="0" t="n">
        <v>412</v>
      </c>
      <c r="B2367" s="126" t="s">
        <v>1063</v>
      </c>
      <c r="E2367" s="0" t="s">
        <v>1192</v>
      </c>
      <c r="F2367" s="160" t="n">
        <f aca="false">CF!C134</f>
        <v>0</v>
      </c>
    </row>
    <row r="2368" customFormat="false" ht="15" hidden="false" customHeight="false" outlineLevel="0" collapsed="false">
      <c r="A2368" s="0" t="n">
        <v>42</v>
      </c>
      <c r="B2368" s="126" t="s">
        <v>1063</v>
      </c>
      <c r="E2368" s="0" t="s">
        <v>1193</v>
      </c>
      <c r="F2368" s="160" t="n">
        <f aca="false">CF!C135</f>
        <v>0</v>
      </c>
    </row>
    <row r="2369" customFormat="false" ht="15" hidden="false" customHeight="false" outlineLevel="0" collapsed="false">
      <c r="A2369" s="0" t="n">
        <v>421</v>
      </c>
      <c r="B2369" s="126" t="s">
        <v>1063</v>
      </c>
      <c r="E2369" s="0" t="s">
        <v>1194</v>
      </c>
      <c r="F2369" s="160" t="n">
        <f aca="false">CF!C136</f>
        <v>0</v>
      </c>
    </row>
    <row r="2370" customFormat="false" ht="15" hidden="false" customHeight="false" outlineLevel="0" collapsed="false">
      <c r="A2370" s="0" t="n">
        <v>422</v>
      </c>
      <c r="B2370" s="126" t="s">
        <v>1063</v>
      </c>
      <c r="E2370" s="0" t="s">
        <v>1195</v>
      </c>
      <c r="F2370" s="160" t="n">
        <f aca="false">CF!C137</f>
        <v>0</v>
      </c>
    </row>
    <row r="2371" customFormat="false" ht="15" hidden="false" customHeight="false" outlineLevel="0" collapsed="false">
      <c r="A2371" s="0" t="n">
        <v>423</v>
      </c>
      <c r="B2371" s="126" t="s">
        <v>1063</v>
      </c>
      <c r="E2371" s="0" t="s">
        <v>1196</v>
      </c>
      <c r="F2371" s="160" t="n">
        <f aca="false">CF!C138</f>
        <v>0</v>
      </c>
    </row>
    <row r="2372" customFormat="false" ht="15" hidden="false" customHeight="false" outlineLevel="0" collapsed="false">
      <c r="A2372" s="0" t="n">
        <v>43</v>
      </c>
      <c r="B2372" s="126" t="s">
        <v>1063</v>
      </c>
      <c r="E2372" s="0" t="s">
        <v>1197</v>
      </c>
      <c r="F2372" s="160" t="n">
        <f aca="false">CF!C139</f>
        <v>0</v>
      </c>
    </row>
    <row r="2373" customFormat="false" ht="15" hidden="false" customHeight="false" outlineLevel="0" collapsed="false">
      <c r="A2373" s="0" t="n">
        <v>431</v>
      </c>
      <c r="B2373" s="126" t="s">
        <v>1063</v>
      </c>
      <c r="E2373" s="0" t="s">
        <v>1198</v>
      </c>
      <c r="F2373" s="160" t="n">
        <f aca="false">CF!C140</f>
        <v>0</v>
      </c>
    </row>
    <row r="2374" customFormat="false" ht="15" hidden="false" customHeight="false" outlineLevel="0" collapsed="false">
      <c r="A2374" s="0" t="n">
        <v>432</v>
      </c>
      <c r="B2374" s="126" t="s">
        <v>1063</v>
      </c>
      <c r="E2374" s="0" t="s">
        <v>1199</v>
      </c>
      <c r="F2374" s="160" t="n">
        <f aca="false">CF!C141</f>
        <v>0</v>
      </c>
    </row>
    <row r="2375" customFormat="false" ht="15" hidden="false" customHeight="false" outlineLevel="0" collapsed="false">
      <c r="A2375" s="0" t="n">
        <v>433</v>
      </c>
      <c r="B2375" s="126" t="s">
        <v>1063</v>
      </c>
      <c r="E2375" s="0" t="s">
        <v>1200</v>
      </c>
      <c r="F2375" s="160" t="n">
        <f aca="false">CF!C142</f>
        <v>0</v>
      </c>
    </row>
    <row r="2376" customFormat="false" ht="15" hidden="false" customHeight="false" outlineLevel="0" collapsed="false">
      <c r="A2376" s="0" t="n">
        <v>434</v>
      </c>
      <c r="B2376" s="126" t="s">
        <v>1063</v>
      </c>
      <c r="E2376" s="0" t="s">
        <v>1201</v>
      </c>
      <c r="F2376" s="160" t="n">
        <f aca="false">CF!C143</f>
        <v>0</v>
      </c>
    </row>
    <row r="2377" customFormat="false" ht="15" hidden="false" customHeight="false" outlineLevel="0" collapsed="false">
      <c r="A2377" s="0" t="n">
        <v>44</v>
      </c>
      <c r="B2377" s="126" t="s">
        <v>1063</v>
      </c>
      <c r="E2377" s="0" t="s">
        <v>1202</v>
      </c>
      <c r="F2377" s="160" t="n">
        <f aca="false">CF!C144</f>
        <v>0</v>
      </c>
    </row>
    <row r="2378" customFormat="false" ht="15" hidden="false" customHeight="false" outlineLevel="0" collapsed="false">
      <c r="A2378" s="0" t="n">
        <v>441</v>
      </c>
      <c r="B2378" s="126" t="s">
        <v>1063</v>
      </c>
      <c r="E2378" s="0" t="s">
        <v>1203</v>
      </c>
      <c r="F2378" s="160" t="n">
        <f aca="false">CF!C145</f>
        <v>0</v>
      </c>
    </row>
    <row r="2379" customFormat="false" ht="15" hidden="false" customHeight="false" outlineLevel="0" collapsed="false">
      <c r="E2379" s="0" t="s">
        <v>1049</v>
      </c>
      <c r="F2379" s="160" t="n">
        <f aca="false">CF!C146</f>
        <v>2229204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F21" activeCellId="0" sqref="F21"/>
    </sheetView>
  </sheetViews>
  <sheetFormatPr defaultRowHeight="15" zeroHeight="true" outlineLevelRow="0" outlineLevelCol="0"/>
  <cols>
    <col collapsed="false" customWidth="true" hidden="false" outlineLevel="0" max="1" min="1" style="97" width="67.14"/>
    <col collapsed="false" customWidth="true" hidden="false" outlineLevel="0" max="8" min="2" style="0" width="17.43"/>
    <col collapsed="false" customWidth="true" hidden="false" outlineLevel="0" max="9" min="9" style="0" width="1"/>
    <col collapsed="false" customWidth="false" hidden="true" outlineLevel="0" max="1025" min="10" style="0" width="11.43"/>
  </cols>
  <sheetData>
    <row r="1" customFormat="false" ht="30" hidden="false" customHeight="true" outlineLevel="0" collapsed="false">
      <c r="A1" s="99"/>
      <c r="B1" s="99" t="s">
        <v>1204</v>
      </c>
      <c r="C1" s="99" t="s">
        <v>1205</v>
      </c>
      <c r="D1" s="99" t="s">
        <v>1206</v>
      </c>
      <c r="E1" s="99" t="s">
        <v>1207</v>
      </c>
      <c r="F1" s="99" t="s">
        <v>1208</v>
      </c>
      <c r="G1" s="99" t="s">
        <v>1209</v>
      </c>
      <c r="H1" s="99" t="s">
        <v>1210</v>
      </c>
    </row>
    <row r="2" customFormat="false" ht="15" hidden="false" customHeight="false" outlineLevel="0" collapsed="false">
      <c r="A2" s="129" t="s">
        <v>1211</v>
      </c>
      <c r="B2" s="162"/>
      <c r="C2" s="162"/>
      <c r="D2" s="162"/>
      <c r="E2" s="162"/>
      <c r="F2" s="162"/>
      <c r="G2" s="162"/>
      <c r="H2" s="163"/>
    </row>
    <row r="3" s="126" customFormat="true" ht="30" hidden="false" customHeight="true" outlineLevel="0" collapsed="false">
      <c r="A3" s="164" t="s">
        <v>55</v>
      </c>
      <c r="B3" s="109"/>
      <c r="C3" s="109"/>
      <c r="D3" s="109"/>
      <c r="E3" s="155" t="n">
        <f aca="false">'CRI-DE'!F2</f>
        <v>0</v>
      </c>
      <c r="F3" s="109" t="n">
        <v>0</v>
      </c>
      <c r="G3" s="109"/>
      <c r="H3" s="109"/>
    </row>
    <row r="4" s="126" customFormat="true" ht="30" hidden="false" customHeight="true" outlineLevel="0" collapsed="false">
      <c r="A4" s="164" t="s">
        <v>56</v>
      </c>
      <c r="B4" s="109"/>
      <c r="C4" s="109"/>
      <c r="D4" s="109"/>
      <c r="E4" s="155" t="n">
        <f aca="false">'CRI-DE'!F21</f>
        <v>0</v>
      </c>
      <c r="F4" s="109" t="n">
        <v>0</v>
      </c>
      <c r="G4" s="109"/>
      <c r="H4" s="109"/>
    </row>
    <row r="5" s="126" customFormat="true" ht="30" hidden="false" customHeight="true" outlineLevel="0" collapsed="false">
      <c r="A5" s="164" t="s">
        <v>57</v>
      </c>
      <c r="B5" s="109"/>
      <c r="C5" s="109"/>
      <c r="D5" s="109"/>
      <c r="E5" s="155" t="n">
        <f aca="false">'CRI-DE'!F27</f>
        <v>0</v>
      </c>
      <c r="F5" s="109" t="n">
        <v>0</v>
      </c>
      <c r="G5" s="109"/>
      <c r="H5" s="109"/>
    </row>
    <row r="6" s="126" customFormat="true" ht="30" hidden="false" customHeight="true" outlineLevel="0" collapsed="false">
      <c r="A6" s="164" t="s">
        <v>58</v>
      </c>
      <c r="B6" s="109"/>
      <c r="C6" s="109"/>
      <c r="D6" s="109" t="n">
        <v>861554</v>
      </c>
      <c r="E6" s="155" t="n">
        <f aca="false">'CRI-DE'!F30</f>
        <v>309204</v>
      </c>
      <c r="F6" s="109" t="n">
        <v>324664</v>
      </c>
      <c r="G6" s="109"/>
      <c r="H6" s="109"/>
    </row>
    <row r="7" s="126" customFormat="true" ht="30" hidden="false" customHeight="true" outlineLevel="0" collapsed="false">
      <c r="A7" s="165" t="s">
        <v>59</v>
      </c>
      <c r="B7" s="109"/>
      <c r="C7" s="109"/>
      <c r="D7" s="109"/>
      <c r="E7" s="155" t="n">
        <f aca="false">'CRI-DE'!F60</f>
        <v>0</v>
      </c>
      <c r="F7" s="109"/>
      <c r="G7" s="109"/>
      <c r="H7" s="109"/>
    </row>
    <row r="8" s="126" customFormat="true" ht="30" hidden="false" customHeight="true" outlineLevel="0" collapsed="false">
      <c r="A8" s="165" t="s">
        <v>60</v>
      </c>
      <c r="B8" s="109"/>
      <c r="C8" s="109"/>
      <c r="D8" s="109"/>
      <c r="E8" s="155" t="n">
        <f aca="false">'CRI-DE'!F65</f>
        <v>0</v>
      </c>
      <c r="F8" s="109"/>
      <c r="G8" s="109"/>
      <c r="H8" s="109"/>
    </row>
    <row r="9" s="126" customFormat="true" ht="30" hidden="false" customHeight="true" outlineLevel="0" collapsed="false">
      <c r="A9" s="165" t="s">
        <v>1212</v>
      </c>
      <c r="B9" s="109"/>
      <c r="C9" s="109"/>
      <c r="D9" s="109"/>
      <c r="E9" s="155" t="n">
        <f aca="false">'CRI-DE'!F79</f>
        <v>0</v>
      </c>
      <c r="F9" s="109"/>
      <c r="G9" s="109"/>
      <c r="H9" s="109"/>
    </row>
    <row r="10" s="126" customFormat="true" ht="30" hidden="false" customHeight="true" outlineLevel="0" collapsed="false">
      <c r="A10" s="165" t="s">
        <v>579</v>
      </c>
      <c r="B10" s="109"/>
      <c r="C10" s="109"/>
      <c r="D10" s="109"/>
      <c r="E10" s="155" t="n">
        <f aca="false">'CRI-DE'!F94</f>
        <v>0</v>
      </c>
      <c r="F10" s="109"/>
      <c r="G10" s="109"/>
      <c r="H10" s="109"/>
    </row>
    <row r="11" s="126" customFormat="true" ht="30" hidden="false" customHeight="true" outlineLevel="0" collapsed="false">
      <c r="A11" s="165" t="s">
        <v>602</v>
      </c>
      <c r="B11" s="109"/>
      <c r="C11" s="109"/>
      <c r="D11" s="109"/>
      <c r="E11" s="155" t="n">
        <f aca="false">'CRI-DE'!F115</f>
        <v>0</v>
      </c>
      <c r="F11" s="109"/>
      <c r="G11" s="109"/>
      <c r="H11" s="109"/>
    </row>
    <row r="12" s="126" customFormat="true" ht="30" hidden="false" customHeight="true" outlineLevel="0" collapsed="false">
      <c r="A12" s="166" t="s">
        <v>612</v>
      </c>
      <c r="B12" s="109"/>
      <c r="C12" s="109"/>
      <c r="D12" s="109" t="n">
        <v>1237320</v>
      </c>
      <c r="E12" s="155" t="n">
        <f aca="false">'CRI-DE'!D124</f>
        <v>1440000</v>
      </c>
      <c r="F12" s="109" t="n">
        <v>1656000</v>
      </c>
      <c r="G12" s="109"/>
      <c r="H12" s="109"/>
    </row>
    <row r="13" s="126" customFormat="true" ht="30" hidden="false" customHeight="true" outlineLevel="0" collapsed="false">
      <c r="A13" s="166" t="s">
        <v>595</v>
      </c>
      <c r="B13" s="109"/>
      <c r="C13" s="109"/>
      <c r="D13" s="109"/>
      <c r="E13" s="155" t="n">
        <f aca="false">'CRI-DE'!D110</f>
        <v>0</v>
      </c>
      <c r="F13" s="109"/>
      <c r="G13" s="109"/>
      <c r="H13" s="109"/>
    </row>
    <row r="14" s="126" customFormat="true" ht="30" hidden="false" customHeight="true" outlineLevel="0" collapsed="false">
      <c r="A14" s="165" t="s">
        <v>1213</v>
      </c>
      <c r="B14" s="109"/>
      <c r="C14" s="109"/>
      <c r="D14" s="109"/>
      <c r="E14" s="155" t="n">
        <v>0</v>
      </c>
      <c r="F14" s="109"/>
      <c r="G14" s="109"/>
      <c r="H14" s="109"/>
    </row>
    <row r="15" customFormat="false" ht="15" hidden="false" customHeight="true" outlineLevel="0" collapsed="false">
      <c r="A15" s="167" t="s">
        <v>1214</v>
      </c>
      <c r="B15" s="143" t="n">
        <f aca="false">SUM(B3:B14)</f>
        <v>0</v>
      </c>
      <c r="C15" s="143" t="n">
        <f aca="false">SUM(C3:C14)</f>
        <v>0</v>
      </c>
      <c r="D15" s="143" t="n">
        <f aca="false">SUM(D3:D14)</f>
        <v>2098874</v>
      </c>
      <c r="E15" s="143" t="n">
        <f aca="false">SUM(E3:E14)</f>
        <v>1749204</v>
      </c>
      <c r="F15" s="143" t="n">
        <f aca="false">SUM(F3:F14)</f>
        <v>1980664</v>
      </c>
      <c r="G15" s="143" t="n">
        <f aca="false">SUM(G3:G14)</f>
        <v>0</v>
      </c>
      <c r="H15" s="143" t="n">
        <f aca="false">SUM(H3:H14)</f>
        <v>0</v>
      </c>
    </row>
    <row r="16" customFormat="false" ht="15" hidden="false" customHeight="false" outlineLevel="0" collapsed="false">
      <c r="A16" s="129" t="s">
        <v>1215</v>
      </c>
      <c r="B16" s="162"/>
      <c r="C16" s="162"/>
      <c r="D16" s="162"/>
      <c r="E16" s="162"/>
      <c r="F16" s="162"/>
      <c r="G16" s="162"/>
      <c r="H16" s="163"/>
    </row>
    <row r="17" s="126" customFormat="true" ht="30" hidden="false" customHeight="true" outlineLevel="0" collapsed="false">
      <c r="A17" s="168" t="s">
        <v>592</v>
      </c>
      <c r="B17" s="169"/>
      <c r="C17" s="169"/>
      <c r="D17" s="169"/>
      <c r="E17" s="155" t="n">
        <f aca="false">'CRI-DE'!E107</f>
        <v>0</v>
      </c>
      <c r="F17" s="169"/>
      <c r="G17" s="169"/>
      <c r="H17" s="169"/>
    </row>
    <row r="18" s="126" customFormat="true" ht="30" hidden="false" customHeight="true" outlineLevel="0" collapsed="false">
      <c r="A18" s="168" t="s">
        <v>595</v>
      </c>
      <c r="B18" s="169"/>
      <c r="C18" s="169"/>
      <c r="D18" s="169"/>
      <c r="E18" s="155" t="n">
        <f aca="false">'CRI-DE'!E110</f>
        <v>0</v>
      </c>
      <c r="F18" s="169"/>
      <c r="G18" s="169"/>
      <c r="H18" s="169"/>
    </row>
    <row r="19" s="126" customFormat="true" ht="30" hidden="false" customHeight="true" outlineLevel="0" collapsed="false">
      <c r="A19" s="168" t="s">
        <v>608</v>
      </c>
      <c r="B19" s="169"/>
      <c r="C19" s="169"/>
      <c r="D19" s="169"/>
      <c r="E19" s="155" t="n">
        <f aca="false">'CRI-DE'!E121</f>
        <v>0</v>
      </c>
      <c r="F19" s="169"/>
      <c r="G19" s="169"/>
      <c r="H19" s="169"/>
    </row>
    <row r="20" s="126" customFormat="true" ht="30" hidden="false" customHeight="true" outlineLevel="0" collapsed="false">
      <c r="A20" s="168" t="s">
        <v>63</v>
      </c>
      <c r="B20" s="169"/>
      <c r="C20" s="169"/>
      <c r="D20" s="169" t="n">
        <v>400000</v>
      </c>
      <c r="E20" s="155" t="n">
        <f aca="false">'CRI-DE'!E124</f>
        <v>480000</v>
      </c>
      <c r="F20" s="169" t="n">
        <v>680000</v>
      </c>
      <c r="G20" s="169"/>
      <c r="H20" s="169"/>
    </row>
    <row r="21" s="126" customFormat="true" ht="30" hidden="false" customHeight="true" outlineLevel="0" collapsed="false">
      <c r="A21" s="168" t="s">
        <v>1216</v>
      </c>
      <c r="B21" s="169"/>
      <c r="C21" s="169"/>
      <c r="D21" s="169"/>
      <c r="E21" s="155" t="n">
        <v>0</v>
      </c>
      <c r="F21" s="169"/>
      <c r="G21" s="169"/>
      <c r="H21" s="169"/>
    </row>
    <row r="22" customFormat="false" ht="15" hidden="false" customHeight="false" outlineLevel="0" collapsed="false">
      <c r="A22" s="167" t="s">
        <v>1217</v>
      </c>
      <c r="B22" s="143" t="n">
        <f aca="false">SUM(B17:B21)</f>
        <v>0</v>
      </c>
      <c r="C22" s="143" t="n">
        <f aca="false">SUM(C17:C21)</f>
        <v>0</v>
      </c>
      <c r="D22" s="143" t="n">
        <f aca="false">SUM(D17:D21)</f>
        <v>400000</v>
      </c>
      <c r="E22" s="143" t="n">
        <f aca="false">SUM(E17:E21)</f>
        <v>480000</v>
      </c>
      <c r="F22" s="143" t="n">
        <f aca="false">SUM(F17:F21)</f>
        <v>680000</v>
      </c>
      <c r="G22" s="143" t="n">
        <f aca="false">SUM(G17:G21)</f>
        <v>0</v>
      </c>
      <c r="H22" s="143" t="n">
        <f aca="false">SUM(H17:H21)</f>
        <v>0</v>
      </c>
    </row>
    <row r="23" s="126" customFormat="true" ht="30" hidden="false" customHeight="true" outlineLevel="0" collapsed="false">
      <c r="A23" s="165" t="s">
        <v>1218</v>
      </c>
      <c r="B23" s="155" t="n">
        <f aca="false">B29</f>
        <v>0</v>
      </c>
      <c r="C23" s="155" t="n">
        <f aca="false">C29</f>
        <v>0</v>
      </c>
      <c r="D23" s="155" t="n">
        <f aca="false">D29</f>
        <v>0</v>
      </c>
      <c r="E23" s="155" t="n">
        <f aca="false">E29</f>
        <v>0</v>
      </c>
      <c r="F23" s="170"/>
      <c r="G23" s="171"/>
      <c r="H23" s="172"/>
    </row>
    <row r="24" customFormat="false" ht="15" hidden="false" customHeight="false" outlineLevel="0" collapsed="false">
      <c r="A24" s="173" t="s">
        <v>1219</v>
      </c>
      <c r="B24" s="174" t="n">
        <f aca="false">B15+B22+B23</f>
        <v>0</v>
      </c>
      <c r="C24" s="174" t="n">
        <f aca="false">C15+C22+C23</f>
        <v>0</v>
      </c>
      <c r="D24" s="174" t="n">
        <f aca="false">D15+D22+D23</f>
        <v>2498874</v>
      </c>
      <c r="E24" s="174" t="n">
        <f aca="false">E15+E22+E23</f>
        <v>2229204</v>
      </c>
      <c r="F24" s="174" t="n">
        <f aca="false">F15+F22+F23</f>
        <v>2660664</v>
      </c>
      <c r="G24" s="174" t="n">
        <f aca="false">G15+G22+G23</f>
        <v>0</v>
      </c>
      <c r="H24" s="174" t="n">
        <f aca="false">H15+H22+H23</f>
        <v>0</v>
      </c>
    </row>
    <row r="25" customFormat="false" ht="15" hidden="false" customHeight="false" outlineLevel="0" collapsed="false">
      <c r="A25" s="175"/>
      <c r="B25" s="171"/>
      <c r="C25" s="171"/>
      <c r="D25" s="171"/>
      <c r="E25" s="171"/>
      <c r="F25" s="176"/>
      <c r="G25" s="176"/>
      <c r="H25" s="176"/>
    </row>
    <row r="26" customFormat="false" ht="15" hidden="false" customHeight="false" outlineLevel="0" collapsed="false">
      <c r="A26" s="177" t="s">
        <v>1220</v>
      </c>
      <c r="B26" s="171"/>
      <c r="C26" s="171"/>
      <c r="D26" s="171"/>
      <c r="E26" s="171"/>
      <c r="F26" s="171"/>
      <c r="G26" s="171"/>
      <c r="H26" s="172"/>
    </row>
    <row r="27" customFormat="false" ht="30" hidden="false" customHeight="false" outlineLevel="0" collapsed="false">
      <c r="A27" s="178" t="s">
        <v>1221</v>
      </c>
      <c r="B27" s="169"/>
      <c r="C27" s="169"/>
      <c r="D27" s="169"/>
      <c r="E27" s="155" t="n">
        <f aca="false">'CRI-DE'!D136</f>
        <v>0</v>
      </c>
      <c r="F27" s="169"/>
      <c r="G27" s="169"/>
      <c r="H27" s="169"/>
    </row>
    <row r="28" customFormat="false" ht="30" hidden="false" customHeight="false" outlineLevel="0" collapsed="false">
      <c r="A28" s="178" t="s">
        <v>1222</v>
      </c>
      <c r="B28" s="169"/>
      <c r="C28" s="169"/>
      <c r="D28" s="169"/>
      <c r="E28" s="155" t="n">
        <f aca="false">'CRI-DE'!E136</f>
        <v>0</v>
      </c>
      <c r="F28" s="169"/>
      <c r="G28" s="169"/>
      <c r="H28" s="169"/>
    </row>
    <row r="29" customFormat="false" ht="15" hidden="false" customHeight="false" outlineLevel="0" collapsed="false">
      <c r="A29" s="179" t="s">
        <v>64</v>
      </c>
      <c r="B29" s="180" t="n">
        <f aca="false">SUM(B27:B28)</f>
        <v>0</v>
      </c>
      <c r="C29" s="180" t="n">
        <f aca="false">SUM(C27:C28)</f>
        <v>0</v>
      </c>
      <c r="D29" s="180" t="n">
        <f aca="false">SUM(D27:D28)</f>
        <v>0</v>
      </c>
      <c r="E29" s="180" t="n">
        <f aca="false">SUM(E27:E28)</f>
        <v>0</v>
      </c>
      <c r="F29" s="180" t="n">
        <f aca="false">SUM(F27:F28)</f>
        <v>0</v>
      </c>
      <c r="G29" s="180" t="n">
        <f aca="false">SUM(G27:G28)</f>
        <v>0</v>
      </c>
      <c r="H29" s="180" t="n">
        <f aca="false">SUM(H27:H28)</f>
        <v>0</v>
      </c>
    </row>
    <row r="30" customFormat="false" ht="5.25" hidden="false" customHeight="true" outlineLevel="0" collapsed="false"/>
    <row r="33" s="96" customFormat="true" ht="15" hidden="true" customHeight="false" outlineLevel="0" collapsed="false">
      <c r="A33" s="97"/>
    </row>
    <row r="34" s="96" customFormat="true" ht="15" hidden="true" customHeight="false" outlineLevel="0" collapsed="false">
      <c r="A34" s="97"/>
    </row>
    <row r="35" s="96" customFormat="true" ht="15" hidden="true" customHeight="false" outlineLevel="0" collapsed="false">
      <c r="A35" s="181" t="n">
        <f aca="false">SUM(B24:H24)</f>
        <v>7388742</v>
      </c>
    </row>
    <row r="1048576" customFormat="false" ht="15" hidden="true" customHeight="true" outlineLevel="0" collapsed="false"/>
  </sheetData>
  <sheetProtection sheet="true" objects="true" scenarios="true"/>
  <conditionalFormatting sqref="B17:D21 F17:H21">
    <cfRule type="expression" priority="2" aboveAverage="0" equalAverage="0" bottom="0" percent="0" rank="0" text="" dxfId="0">
      <formula>LEN(TRIM(B17))=0</formula>
    </cfRule>
  </conditionalFormatting>
  <conditionalFormatting sqref="B3:D14">
    <cfRule type="expression" priority="3" aboveAverage="0" equalAverage="0" bottom="0" percent="0" rank="0" text="" dxfId="1">
      <formula>LEN(TRIM(B3))=0</formula>
    </cfRule>
  </conditionalFormatting>
  <conditionalFormatting sqref="B17:D18 F17:H18">
    <cfRule type="expression" priority="4" aboveAverage="0" equalAverage="0" bottom="0" percent="0" rank="0" text="" dxfId="2">
      <formula>LEN(TRIM(B17))=0</formula>
    </cfRule>
  </conditionalFormatting>
  <conditionalFormatting sqref="F3:H14">
    <cfRule type="expression" priority="5" aboveAverage="0" equalAverage="0" bottom="0" percent="0" rank="0" text="" dxfId="3">
      <formula>LEN(TRIM(F3))=0</formula>
    </cfRule>
  </conditionalFormatting>
  <conditionalFormatting sqref="B21">
    <cfRule type="expression" priority="6" aboveAverage="0" equalAverage="0" bottom="0" percent="0" rank="0" text="" dxfId="4">
      <formula>LEN(TRIM(B21))=0</formula>
    </cfRule>
  </conditionalFormatting>
  <conditionalFormatting sqref="B27:D28">
    <cfRule type="expression" priority="7" aboveAverage="0" equalAverage="0" bottom="0" percent="0" rank="0" text="" dxfId="5">
      <formula>LEN(TRIM(B27))=0</formula>
    </cfRule>
  </conditionalFormatting>
  <conditionalFormatting sqref="B27:D28">
    <cfRule type="expression" priority="8" aboveAverage="0" equalAverage="0" bottom="0" percent="0" rank="0" text="" dxfId="6">
      <formula>LEN(TRIM(B27))=0</formula>
    </cfRule>
  </conditionalFormatting>
  <conditionalFormatting sqref="F27:H28">
    <cfRule type="expression" priority="9" aboveAverage="0" equalAverage="0" bottom="0" percent="0" rank="0" text="" dxfId="7">
      <formula>LEN(TRIM(F27))=0</formula>
    </cfRule>
  </conditionalFormatting>
  <conditionalFormatting sqref="F27:H28">
    <cfRule type="expression" priority="10" aboveAverage="0" equalAverage="0" bottom="0" percent="0" rank="0" text="" dxfId="8">
      <formula>LEN(TRIM(F27))=0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B3:D14 F3:H14 B17:D21 F17:H21 B27:D28 F27:H28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7986111111111" bottom="0.748611111111111" header="0.511805555555555" footer="0.315277777777778"/>
  <pageSetup paperSize="1" scale="6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&amp;C&amp;14RESULTADO Y PROYECCIÓN DE INGRESOS - LDF
Ente público: de &amp;F
Ejercicio fiscal 2020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30" activePane="bottomLeft" state="frozen"/>
      <selection pane="topLeft" activeCell="A1" activeCellId="0" sqref="A1"/>
      <selection pane="bottomLeft" activeCell="D4" activeCellId="0" sqref="D4"/>
    </sheetView>
  </sheetViews>
  <sheetFormatPr defaultRowHeight="15" zeroHeight="true" outlineLevelRow="0" outlineLevelCol="0"/>
  <cols>
    <col collapsed="false" customWidth="true" hidden="false" outlineLevel="0" max="1" min="1" style="182" width="6"/>
    <col collapsed="false" customWidth="true" hidden="false" outlineLevel="0" max="2" min="2" style="183" width="1.14"/>
    <col collapsed="false" customWidth="true" hidden="false" outlineLevel="0" max="3" min="3" style="184" width="67.14"/>
    <col collapsed="false" customWidth="true" hidden="false" outlineLevel="0" max="6" min="4" style="185" width="17.43"/>
    <col collapsed="false" customWidth="true" hidden="false" outlineLevel="0" max="7" min="7" style="185" width="1"/>
    <col collapsed="false" customWidth="false" hidden="true" outlineLevel="0" max="1025" min="8" style="185" width="11.43"/>
  </cols>
  <sheetData>
    <row r="1" customFormat="false" ht="45" hidden="false" customHeight="true" outlineLevel="0" collapsed="false">
      <c r="A1" s="186" t="s">
        <v>492</v>
      </c>
      <c r="B1" s="187" t="s">
        <v>628</v>
      </c>
      <c r="C1" s="187"/>
      <c r="D1" s="188" t="s">
        <v>1223</v>
      </c>
      <c r="E1" s="188" t="s">
        <v>1224</v>
      </c>
      <c r="F1" s="189" t="s">
        <v>505</v>
      </c>
    </row>
    <row r="2" customFormat="false" ht="15" hidden="false" customHeight="false" outlineLevel="0" collapsed="false">
      <c r="A2" s="190" t="n">
        <v>1000</v>
      </c>
      <c r="B2" s="191" t="s">
        <v>506</v>
      </c>
      <c r="C2" s="191"/>
      <c r="D2" s="132" t="n">
        <f aca="false">D3+D5+D9+D10+D11+D12+D13+D19</f>
        <v>0</v>
      </c>
      <c r="E2" s="132" t="n">
        <f aca="false">E3+E5+E9+E10+E11+E12+E13+E19</f>
        <v>0</v>
      </c>
      <c r="F2" s="132" t="n">
        <f aca="false">D2+E2</f>
        <v>0</v>
      </c>
    </row>
    <row r="3" customFormat="false" ht="15" hidden="false" customHeight="false" outlineLevel="0" collapsed="false">
      <c r="A3" s="192" t="n">
        <v>1100</v>
      </c>
      <c r="B3" s="193" t="s">
        <v>507</v>
      </c>
      <c r="C3" s="193"/>
      <c r="D3" s="143" t="n">
        <f aca="false">SUM(D4)</f>
        <v>0</v>
      </c>
      <c r="E3" s="143" t="n">
        <f aca="false">SUM(E4)</f>
        <v>0</v>
      </c>
      <c r="F3" s="143" t="n">
        <f aca="false">D3+E3</f>
        <v>0</v>
      </c>
    </row>
    <row r="4" customFormat="false" ht="15" hidden="false" customHeight="false" outlineLevel="0" collapsed="false">
      <c r="A4" s="194" t="n">
        <v>1101</v>
      </c>
      <c r="B4" s="194"/>
      <c r="C4" s="195" t="s">
        <v>508</v>
      </c>
      <c r="D4" s="139" t="n">
        <f aca="false">'CRI-M'!O4</f>
        <v>0</v>
      </c>
      <c r="E4" s="151"/>
      <c r="F4" s="151" t="n">
        <f aca="false">D4+E4</f>
        <v>0</v>
      </c>
    </row>
    <row r="5" customFormat="false" ht="15" hidden="false" customHeight="false" outlineLevel="0" collapsed="false">
      <c r="A5" s="192" t="n">
        <v>1200</v>
      </c>
      <c r="B5" s="196" t="s">
        <v>509</v>
      </c>
      <c r="C5" s="196"/>
      <c r="D5" s="143" t="n">
        <f aca="false">SUM(D6:D8)</f>
        <v>0</v>
      </c>
      <c r="E5" s="143" t="n">
        <f aca="false">SUM(E6:E8)</f>
        <v>0</v>
      </c>
      <c r="F5" s="143" t="n">
        <f aca="false">D5+E5</f>
        <v>0</v>
      </c>
    </row>
    <row r="6" customFormat="false" ht="15" hidden="false" customHeight="false" outlineLevel="0" collapsed="false">
      <c r="A6" s="194" t="n">
        <v>1201</v>
      </c>
      <c r="B6" s="194"/>
      <c r="C6" s="195" t="s">
        <v>510</v>
      </c>
      <c r="D6" s="139" t="n">
        <f aca="false">'CRI-M'!O6</f>
        <v>0</v>
      </c>
      <c r="E6" s="151"/>
      <c r="F6" s="151" t="n">
        <f aca="false">D6+E6</f>
        <v>0</v>
      </c>
    </row>
    <row r="7" customFormat="false" ht="15" hidden="false" customHeight="false" outlineLevel="0" collapsed="false">
      <c r="A7" s="194" t="n">
        <v>1202</v>
      </c>
      <c r="B7" s="194"/>
      <c r="C7" s="195" t="s">
        <v>511</v>
      </c>
      <c r="D7" s="139" t="n">
        <f aca="false">'CRI-M'!O7</f>
        <v>0</v>
      </c>
      <c r="E7" s="151"/>
      <c r="F7" s="151" t="n">
        <f aca="false">D7+E7</f>
        <v>0</v>
      </c>
    </row>
    <row r="8" customFormat="false" ht="15" hidden="false" customHeight="false" outlineLevel="0" collapsed="false">
      <c r="A8" s="194" t="n">
        <v>1203</v>
      </c>
      <c r="B8" s="194"/>
      <c r="C8" s="195" t="s">
        <v>512</v>
      </c>
      <c r="D8" s="139" t="n">
        <f aca="false">'CRI-M'!O8</f>
        <v>0</v>
      </c>
      <c r="E8" s="151"/>
      <c r="F8" s="151" t="n">
        <f aca="false">D8+E8</f>
        <v>0</v>
      </c>
    </row>
    <row r="9" customFormat="false" ht="15" hidden="false" customHeight="false" outlineLevel="0" collapsed="false">
      <c r="A9" s="192" t="n">
        <v>1300</v>
      </c>
      <c r="B9" s="196" t="s">
        <v>513</v>
      </c>
      <c r="C9" s="196"/>
      <c r="D9" s="197" t="n">
        <v>0</v>
      </c>
      <c r="E9" s="197" t="n">
        <v>0</v>
      </c>
      <c r="F9" s="197" t="n">
        <f aca="false">D9+E9</f>
        <v>0</v>
      </c>
    </row>
    <row r="10" customFormat="false" ht="15" hidden="false" customHeight="false" outlineLevel="0" collapsed="false">
      <c r="A10" s="192" t="n">
        <v>1400</v>
      </c>
      <c r="B10" s="196" t="s">
        <v>514</v>
      </c>
      <c r="C10" s="196"/>
      <c r="D10" s="197" t="n">
        <v>0</v>
      </c>
      <c r="E10" s="197" t="n">
        <v>0</v>
      </c>
      <c r="F10" s="197" t="n">
        <f aca="false">D10+E10</f>
        <v>0</v>
      </c>
    </row>
    <row r="11" customFormat="false" ht="15" hidden="false" customHeight="false" outlineLevel="0" collapsed="false">
      <c r="A11" s="192" t="n">
        <v>1500</v>
      </c>
      <c r="B11" s="196" t="s">
        <v>515</v>
      </c>
      <c r="C11" s="196"/>
      <c r="D11" s="197" t="n">
        <v>0</v>
      </c>
      <c r="E11" s="197" t="n">
        <v>0</v>
      </c>
      <c r="F11" s="197" t="n">
        <f aca="false">D11+E11</f>
        <v>0</v>
      </c>
    </row>
    <row r="12" customFormat="false" ht="15" hidden="false" customHeight="false" outlineLevel="0" collapsed="false">
      <c r="A12" s="192" t="n">
        <v>1600</v>
      </c>
      <c r="B12" s="196" t="s">
        <v>516</v>
      </c>
      <c r="C12" s="196"/>
      <c r="D12" s="197" t="n">
        <v>0</v>
      </c>
      <c r="E12" s="197" t="n">
        <v>0</v>
      </c>
      <c r="F12" s="197" t="n">
        <f aca="false">D12+E12</f>
        <v>0</v>
      </c>
    </row>
    <row r="13" customFormat="false" ht="15" hidden="false" customHeight="false" outlineLevel="0" collapsed="false">
      <c r="A13" s="192" t="n">
        <v>1700</v>
      </c>
      <c r="B13" s="196" t="s">
        <v>517</v>
      </c>
      <c r="C13" s="196"/>
      <c r="D13" s="197" t="n">
        <f aca="false">SUM(D14:D18)</f>
        <v>0</v>
      </c>
      <c r="E13" s="197" t="n">
        <f aca="false">SUM(E14:E18)</f>
        <v>0</v>
      </c>
      <c r="F13" s="197" t="n">
        <f aca="false">D13+E13</f>
        <v>0</v>
      </c>
    </row>
    <row r="14" customFormat="false" ht="15" hidden="false" customHeight="false" outlineLevel="0" collapsed="false">
      <c r="A14" s="194" t="n">
        <v>1701</v>
      </c>
      <c r="B14" s="194"/>
      <c r="C14" s="195" t="s">
        <v>518</v>
      </c>
      <c r="D14" s="139" t="n">
        <f aca="false">'CRI-M'!O14</f>
        <v>0</v>
      </c>
      <c r="E14" s="151"/>
      <c r="F14" s="151" t="n">
        <f aca="false">D14+E14</f>
        <v>0</v>
      </c>
    </row>
    <row r="15" customFormat="false" ht="15" hidden="false" customHeight="false" outlineLevel="0" collapsed="false">
      <c r="A15" s="194" t="n">
        <v>1702</v>
      </c>
      <c r="B15" s="194"/>
      <c r="C15" s="195" t="s">
        <v>519</v>
      </c>
      <c r="D15" s="139" t="n">
        <f aca="false">'CRI-M'!O15</f>
        <v>0</v>
      </c>
      <c r="E15" s="151"/>
      <c r="F15" s="151" t="n">
        <f aca="false">D15+E15</f>
        <v>0</v>
      </c>
    </row>
    <row r="16" customFormat="false" ht="15" hidden="false" customHeight="false" outlineLevel="0" collapsed="false">
      <c r="A16" s="194" t="n">
        <v>1703</v>
      </c>
      <c r="B16" s="194"/>
      <c r="C16" s="195" t="s">
        <v>520</v>
      </c>
      <c r="D16" s="139" t="n">
        <f aca="false">'CRI-M'!O16</f>
        <v>0</v>
      </c>
      <c r="E16" s="151"/>
      <c r="F16" s="151" t="n">
        <f aca="false">D16+E16</f>
        <v>0</v>
      </c>
    </row>
    <row r="17" customFormat="false" ht="15" hidden="false" customHeight="false" outlineLevel="0" collapsed="false">
      <c r="A17" s="194" t="n">
        <v>1704</v>
      </c>
      <c r="B17" s="194"/>
      <c r="C17" s="195" t="s">
        <v>521</v>
      </c>
      <c r="D17" s="139" t="n">
        <f aca="false">'CRI-M'!O17</f>
        <v>0</v>
      </c>
      <c r="E17" s="151"/>
      <c r="F17" s="151" t="n">
        <f aca="false">D17+E17</f>
        <v>0</v>
      </c>
    </row>
    <row r="18" customFormat="false" ht="15" hidden="false" customHeight="false" outlineLevel="0" collapsed="false">
      <c r="A18" s="194" t="n">
        <v>1709</v>
      </c>
      <c r="B18" s="194"/>
      <c r="C18" s="195" t="s">
        <v>522</v>
      </c>
      <c r="D18" s="139" t="n">
        <f aca="false">'CRI-M'!O18</f>
        <v>0</v>
      </c>
      <c r="E18" s="151"/>
      <c r="F18" s="151" t="n">
        <f aca="false">D18+E18</f>
        <v>0</v>
      </c>
    </row>
    <row r="19" customFormat="false" ht="15" hidden="false" customHeight="false" outlineLevel="0" collapsed="false">
      <c r="A19" s="192" t="n">
        <v>1800</v>
      </c>
      <c r="B19" s="196" t="s">
        <v>523</v>
      </c>
      <c r="C19" s="196"/>
      <c r="D19" s="197" t="n">
        <f aca="false">SUM(D20)</f>
        <v>0</v>
      </c>
      <c r="E19" s="197" t="n">
        <f aca="false">SUM(E20)</f>
        <v>0</v>
      </c>
      <c r="F19" s="197" t="n">
        <f aca="false">D19+E19</f>
        <v>0</v>
      </c>
    </row>
    <row r="20" customFormat="false" ht="15" hidden="false" customHeight="false" outlineLevel="0" collapsed="false">
      <c r="A20" s="198" t="n">
        <v>1801</v>
      </c>
      <c r="B20" s="198"/>
      <c r="C20" s="195" t="s">
        <v>523</v>
      </c>
      <c r="D20" s="139" t="n">
        <f aca="false">'CRI-M'!O20</f>
        <v>0</v>
      </c>
      <c r="E20" s="151"/>
      <c r="F20" s="151" t="n">
        <f aca="false">D20+E20</f>
        <v>0</v>
      </c>
    </row>
    <row r="21" customFormat="false" ht="15" hidden="false" customHeight="false" outlineLevel="0" collapsed="false">
      <c r="A21" s="190" t="n">
        <v>2000</v>
      </c>
      <c r="B21" s="199" t="s">
        <v>524</v>
      </c>
      <c r="C21" s="199"/>
      <c r="D21" s="132" t="n">
        <f aca="false">SUM(D22:D26)</f>
        <v>0</v>
      </c>
      <c r="E21" s="132" t="n">
        <f aca="false">SUM(E22:E26)</f>
        <v>0</v>
      </c>
      <c r="F21" s="132" t="n">
        <f aca="false">D21+E21</f>
        <v>0</v>
      </c>
    </row>
    <row r="22" customFormat="false" ht="15" hidden="false" customHeight="false" outlineLevel="0" collapsed="false">
      <c r="A22" s="192" t="n">
        <v>2100</v>
      </c>
      <c r="B22" s="196" t="s">
        <v>525</v>
      </c>
      <c r="C22" s="196"/>
      <c r="D22" s="143"/>
      <c r="E22" s="143"/>
      <c r="F22" s="143" t="n">
        <f aca="false">D22+E22</f>
        <v>0</v>
      </c>
    </row>
    <row r="23" customFormat="false" ht="15" hidden="false" customHeight="false" outlineLevel="0" collapsed="false">
      <c r="A23" s="192" t="n">
        <v>2200</v>
      </c>
      <c r="B23" s="196" t="s">
        <v>1225</v>
      </c>
      <c r="C23" s="196"/>
      <c r="D23" s="143"/>
      <c r="E23" s="143"/>
      <c r="F23" s="143" t="n">
        <f aca="false">D23+E23</f>
        <v>0</v>
      </c>
    </row>
    <row r="24" customFormat="false" ht="15" hidden="false" customHeight="false" outlineLevel="0" collapsed="false">
      <c r="A24" s="192" t="n">
        <v>2300</v>
      </c>
      <c r="B24" s="196" t="s">
        <v>527</v>
      </c>
      <c r="C24" s="196"/>
      <c r="D24" s="143"/>
      <c r="E24" s="143"/>
      <c r="F24" s="143" t="n">
        <f aca="false">D24+E24</f>
        <v>0</v>
      </c>
    </row>
    <row r="25" customFormat="false" ht="15" hidden="false" customHeight="false" outlineLevel="0" collapsed="false">
      <c r="A25" s="192" t="n">
        <v>2400</v>
      </c>
      <c r="B25" s="196" t="s">
        <v>1226</v>
      </c>
      <c r="C25" s="196"/>
      <c r="D25" s="143"/>
      <c r="E25" s="143"/>
      <c r="F25" s="143" t="n">
        <f aca="false">D25+E25</f>
        <v>0</v>
      </c>
    </row>
    <row r="26" customFormat="false" ht="15" hidden="false" customHeight="false" outlineLevel="0" collapsed="false">
      <c r="A26" s="192" t="n">
        <v>2500</v>
      </c>
      <c r="B26" s="196" t="s">
        <v>1227</v>
      </c>
      <c r="C26" s="196"/>
      <c r="D26" s="143"/>
      <c r="E26" s="143"/>
      <c r="F26" s="143" t="n">
        <f aca="false">D26+E26</f>
        <v>0</v>
      </c>
    </row>
    <row r="27" customFormat="false" ht="15" hidden="false" customHeight="false" outlineLevel="0" collapsed="false">
      <c r="A27" s="190" t="n">
        <v>3000</v>
      </c>
      <c r="B27" s="199" t="s">
        <v>530</v>
      </c>
      <c r="C27" s="199"/>
      <c r="D27" s="132" t="n">
        <f aca="false">SUM(D28)</f>
        <v>0</v>
      </c>
      <c r="E27" s="132" t="n">
        <f aca="false">SUM(E28)</f>
        <v>0</v>
      </c>
      <c r="F27" s="132" t="n">
        <f aca="false">D27+E27</f>
        <v>0</v>
      </c>
    </row>
    <row r="28" customFormat="false" ht="15" hidden="false" customHeight="false" outlineLevel="0" collapsed="false">
      <c r="A28" s="192" t="n">
        <v>3100</v>
      </c>
      <c r="B28" s="196" t="s">
        <v>531</v>
      </c>
      <c r="C28" s="196"/>
      <c r="D28" s="143" t="n">
        <f aca="false">SUM(D29)</f>
        <v>0</v>
      </c>
      <c r="E28" s="143" t="n">
        <f aca="false">SUM(E29)</f>
        <v>0</v>
      </c>
      <c r="F28" s="143" t="n">
        <f aca="false">D28+E28</f>
        <v>0</v>
      </c>
    </row>
    <row r="29" customFormat="false" ht="15" hidden="false" customHeight="false" outlineLevel="0" collapsed="false">
      <c r="A29" s="194" t="n">
        <v>3101</v>
      </c>
      <c r="B29" s="194"/>
      <c r="C29" s="195" t="s">
        <v>531</v>
      </c>
      <c r="D29" s="139" t="n">
        <f aca="false">'CRI-M'!O29</f>
        <v>0</v>
      </c>
      <c r="E29" s="151"/>
      <c r="F29" s="151" t="n">
        <f aca="false">D29+E29</f>
        <v>0</v>
      </c>
    </row>
    <row r="30" customFormat="false" ht="15" hidden="false" customHeight="false" outlineLevel="0" collapsed="false">
      <c r="A30" s="190" t="n">
        <v>4000</v>
      </c>
      <c r="B30" s="199" t="s">
        <v>532</v>
      </c>
      <c r="C30" s="199"/>
      <c r="D30" s="132" t="n">
        <f aca="false">D31+D36+D37+D52+D54</f>
        <v>309204</v>
      </c>
      <c r="E30" s="132" t="n">
        <f aca="false">E31+E36+E37+E52+E54</f>
        <v>0</v>
      </c>
      <c r="F30" s="132" t="n">
        <f aca="false">D30+E30</f>
        <v>309204</v>
      </c>
    </row>
    <row r="31" customFormat="false" ht="30" hidden="false" customHeight="true" outlineLevel="0" collapsed="false">
      <c r="A31" s="192" t="n">
        <v>4100</v>
      </c>
      <c r="B31" s="200" t="s">
        <v>533</v>
      </c>
      <c r="C31" s="200"/>
      <c r="D31" s="143" t="n">
        <f aca="false">SUM(D32:D35)</f>
        <v>0</v>
      </c>
      <c r="E31" s="143" t="n">
        <f aca="false">SUM(E32:E35)</f>
        <v>0</v>
      </c>
      <c r="F31" s="143" t="n">
        <f aca="false">D31+E31</f>
        <v>0</v>
      </c>
    </row>
    <row r="32" customFormat="false" ht="15" hidden="false" customHeight="false" outlineLevel="0" collapsed="false">
      <c r="A32" s="194" t="n">
        <v>4101</v>
      </c>
      <c r="B32" s="194"/>
      <c r="C32" s="195" t="s">
        <v>534</v>
      </c>
      <c r="D32" s="139" t="n">
        <f aca="false">'CRI-M'!O32</f>
        <v>0</v>
      </c>
      <c r="E32" s="151"/>
      <c r="F32" s="151" t="n">
        <f aca="false">D32+E32</f>
        <v>0</v>
      </c>
    </row>
    <row r="33" customFormat="false" ht="15" hidden="false" customHeight="false" outlineLevel="0" collapsed="false">
      <c r="A33" s="194" t="n">
        <v>4102</v>
      </c>
      <c r="B33" s="194"/>
      <c r="C33" s="195" t="s">
        <v>535</v>
      </c>
      <c r="D33" s="139" t="n">
        <f aca="false">'CRI-M'!O33</f>
        <v>0</v>
      </c>
      <c r="E33" s="151"/>
      <c r="F33" s="151" t="n">
        <f aca="false">D33+E33</f>
        <v>0</v>
      </c>
    </row>
    <row r="34" customFormat="false" ht="15" hidden="false" customHeight="false" outlineLevel="0" collapsed="false">
      <c r="A34" s="194" t="n">
        <v>4103</v>
      </c>
      <c r="B34" s="194"/>
      <c r="C34" s="195" t="s">
        <v>536</v>
      </c>
      <c r="D34" s="139" t="n">
        <f aca="false">'CRI-M'!O34</f>
        <v>0</v>
      </c>
      <c r="E34" s="151"/>
      <c r="F34" s="151" t="n">
        <f aca="false">D34+E34</f>
        <v>0</v>
      </c>
    </row>
    <row r="35" customFormat="false" ht="15" hidden="false" customHeight="false" outlineLevel="0" collapsed="false">
      <c r="A35" s="194" t="n">
        <v>4104</v>
      </c>
      <c r="B35" s="194"/>
      <c r="C35" s="195" t="s">
        <v>1228</v>
      </c>
      <c r="D35" s="139" t="n">
        <f aca="false">'CRI-M'!O35</f>
        <v>0</v>
      </c>
      <c r="E35" s="151"/>
      <c r="F35" s="151" t="n">
        <f aca="false">D35+E35</f>
        <v>0</v>
      </c>
    </row>
    <row r="36" customFormat="false" ht="15" hidden="false" customHeight="true" outlineLevel="0" collapsed="false">
      <c r="A36" s="192" t="n">
        <v>4200</v>
      </c>
      <c r="B36" s="200" t="s">
        <v>538</v>
      </c>
      <c r="C36" s="200"/>
      <c r="D36" s="143"/>
      <c r="E36" s="143"/>
      <c r="F36" s="143" t="n">
        <f aca="false">D36+E36</f>
        <v>0</v>
      </c>
    </row>
    <row r="37" customFormat="false" ht="15" hidden="false" customHeight="true" outlineLevel="0" collapsed="false">
      <c r="A37" s="192" t="n">
        <v>4300</v>
      </c>
      <c r="B37" s="200" t="s">
        <v>539</v>
      </c>
      <c r="C37" s="200"/>
      <c r="D37" s="143" t="n">
        <f aca="false">SUM(D38:D51)</f>
        <v>0</v>
      </c>
      <c r="E37" s="143" t="n">
        <f aca="false">SUM(E38:E51)</f>
        <v>0</v>
      </c>
      <c r="F37" s="143" t="n">
        <f aca="false">D37+E37</f>
        <v>0</v>
      </c>
    </row>
    <row r="38" customFormat="false" ht="15" hidden="false" customHeight="false" outlineLevel="0" collapsed="false">
      <c r="A38" s="194" t="s">
        <v>1229</v>
      </c>
      <c r="B38" s="194"/>
      <c r="C38" s="195" t="s">
        <v>540</v>
      </c>
      <c r="D38" s="139" t="n">
        <f aca="false">'CRI-M'!O38</f>
        <v>0</v>
      </c>
      <c r="E38" s="151"/>
      <c r="F38" s="151" t="n">
        <f aca="false">D38+E38</f>
        <v>0</v>
      </c>
    </row>
    <row r="39" customFormat="false" ht="15" hidden="false" customHeight="false" outlineLevel="0" collapsed="false">
      <c r="A39" s="194" t="s">
        <v>1230</v>
      </c>
      <c r="B39" s="194"/>
      <c r="C39" s="195" t="s">
        <v>541</v>
      </c>
      <c r="D39" s="139" t="n">
        <f aca="false">'CRI-M'!O39</f>
        <v>0</v>
      </c>
      <c r="E39" s="151"/>
      <c r="F39" s="151" t="n">
        <f aca="false">D39+E39</f>
        <v>0</v>
      </c>
    </row>
    <row r="40" customFormat="false" ht="30" hidden="false" customHeight="false" outlineLevel="0" collapsed="false">
      <c r="A40" s="194" t="n">
        <v>4303</v>
      </c>
      <c r="B40" s="194"/>
      <c r="C40" s="195" t="s">
        <v>542</v>
      </c>
      <c r="D40" s="139" t="n">
        <f aca="false">'CRI-M'!O40</f>
        <v>0</v>
      </c>
      <c r="E40" s="151"/>
      <c r="F40" s="151" t="n">
        <f aca="false">D40+E40</f>
        <v>0</v>
      </c>
    </row>
    <row r="41" customFormat="false" ht="15" hidden="false" customHeight="false" outlineLevel="0" collapsed="false">
      <c r="A41" s="194" t="n">
        <v>4304</v>
      </c>
      <c r="B41" s="194"/>
      <c r="C41" s="195" t="s">
        <v>543</v>
      </c>
      <c r="D41" s="139" t="n">
        <f aca="false">'CRI-M'!O41</f>
        <v>0</v>
      </c>
      <c r="E41" s="151"/>
      <c r="F41" s="151" t="n">
        <f aca="false">D41+E41</f>
        <v>0</v>
      </c>
    </row>
    <row r="42" customFormat="false" ht="15" hidden="false" customHeight="false" outlineLevel="0" collapsed="false">
      <c r="A42" s="194" t="n">
        <v>4305</v>
      </c>
      <c r="B42" s="194"/>
      <c r="C42" s="195" t="s">
        <v>544</v>
      </c>
      <c r="D42" s="139" t="n">
        <f aca="false">'CRI-M'!O42</f>
        <v>0</v>
      </c>
      <c r="E42" s="151"/>
      <c r="F42" s="151" t="n">
        <f aca="false">D42+E42</f>
        <v>0</v>
      </c>
    </row>
    <row r="43" customFormat="false" ht="15" hidden="false" customHeight="false" outlineLevel="0" collapsed="false">
      <c r="A43" s="194" t="n">
        <v>4306</v>
      </c>
      <c r="B43" s="194"/>
      <c r="C43" s="195" t="s">
        <v>545</v>
      </c>
      <c r="D43" s="139" t="n">
        <f aca="false">'CRI-M'!O43</f>
        <v>0</v>
      </c>
      <c r="E43" s="151"/>
      <c r="F43" s="151" t="n">
        <f aca="false">D43+E43</f>
        <v>0</v>
      </c>
    </row>
    <row r="44" customFormat="false" ht="15" hidden="false" customHeight="false" outlineLevel="0" collapsed="false">
      <c r="A44" s="194" t="n">
        <v>4307</v>
      </c>
      <c r="B44" s="194"/>
      <c r="C44" s="195" t="s">
        <v>546</v>
      </c>
      <c r="D44" s="139" t="n">
        <f aca="false">'CRI-M'!O44</f>
        <v>0</v>
      </c>
      <c r="E44" s="151"/>
      <c r="F44" s="151" t="n">
        <f aca="false">D44+E44</f>
        <v>0</v>
      </c>
    </row>
    <row r="45" customFormat="false" ht="15" hidden="false" customHeight="false" outlineLevel="0" collapsed="false">
      <c r="A45" s="194" t="n">
        <v>4308</v>
      </c>
      <c r="B45" s="194"/>
      <c r="C45" s="195" t="s">
        <v>547</v>
      </c>
      <c r="D45" s="139" t="n">
        <f aca="false">'CRI-M'!O45</f>
        <v>0</v>
      </c>
      <c r="E45" s="151"/>
      <c r="F45" s="151" t="n">
        <f aca="false">D45+E45</f>
        <v>0</v>
      </c>
    </row>
    <row r="46" customFormat="false" ht="30" hidden="false" customHeight="false" outlineLevel="0" collapsed="false">
      <c r="A46" s="194" t="n">
        <v>4309</v>
      </c>
      <c r="B46" s="194"/>
      <c r="C46" s="195" t="s">
        <v>548</v>
      </c>
      <c r="D46" s="139" t="n">
        <f aca="false">'CRI-M'!O46</f>
        <v>0</v>
      </c>
      <c r="E46" s="151"/>
      <c r="F46" s="151" t="n">
        <f aca="false">D46+E46</f>
        <v>0</v>
      </c>
    </row>
    <row r="47" customFormat="false" ht="30" hidden="false" customHeight="false" outlineLevel="0" collapsed="false">
      <c r="A47" s="194" t="n">
        <v>4310</v>
      </c>
      <c r="B47" s="194"/>
      <c r="C47" s="195" t="s">
        <v>549</v>
      </c>
      <c r="D47" s="139" t="n">
        <f aca="false">'CRI-M'!O47</f>
        <v>0</v>
      </c>
      <c r="E47" s="151"/>
      <c r="F47" s="151" t="n">
        <f aca="false">D47+E47</f>
        <v>0</v>
      </c>
    </row>
    <row r="48" customFormat="false" ht="15" hidden="false" customHeight="false" outlineLevel="0" collapsed="false">
      <c r="A48" s="194" t="n">
        <v>4311</v>
      </c>
      <c r="B48" s="194"/>
      <c r="C48" s="195" t="s">
        <v>550</v>
      </c>
      <c r="D48" s="139" t="n">
        <f aca="false">'CRI-M'!O48</f>
        <v>0</v>
      </c>
      <c r="E48" s="151"/>
      <c r="F48" s="151" t="n">
        <f aca="false">D48+E48</f>
        <v>0</v>
      </c>
    </row>
    <row r="49" customFormat="false" ht="15" hidden="false" customHeight="false" outlineLevel="0" collapsed="false">
      <c r="A49" s="194" t="n">
        <v>4312</v>
      </c>
      <c r="B49" s="194"/>
      <c r="C49" s="195" t="s">
        <v>551</v>
      </c>
      <c r="D49" s="139" t="n">
        <f aca="false">'CRI-M'!O49</f>
        <v>0</v>
      </c>
      <c r="E49" s="151"/>
      <c r="F49" s="151" t="n">
        <f aca="false">D49+E49</f>
        <v>0</v>
      </c>
    </row>
    <row r="50" customFormat="false" ht="15" hidden="false" customHeight="false" outlineLevel="0" collapsed="false">
      <c r="A50" s="194" t="n">
        <v>4313</v>
      </c>
      <c r="B50" s="194"/>
      <c r="C50" s="195" t="s">
        <v>552</v>
      </c>
      <c r="D50" s="139" t="n">
        <f aca="false">'CRI-M'!O50</f>
        <v>0</v>
      </c>
      <c r="E50" s="151"/>
      <c r="F50" s="151" t="n">
        <f aca="false">D50+E50</f>
        <v>0</v>
      </c>
    </row>
    <row r="51" customFormat="false" ht="15" hidden="false" customHeight="false" outlineLevel="0" collapsed="false">
      <c r="A51" s="194" t="n">
        <v>4314</v>
      </c>
      <c r="B51" s="194"/>
      <c r="C51" s="195" t="s">
        <v>553</v>
      </c>
      <c r="D51" s="139" t="n">
        <f aca="false">'CRI-M'!O51</f>
        <v>0</v>
      </c>
      <c r="E51" s="151"/>
      <c r="F51" s="151" t="n">
        <f aca="false">D51+E51</f>
        <v>0</v>
      </c>
    </row>
    <row r="52" customFormat="false" ht="15" hidden="false" customHeight="true" outlineLevel="0" collapsed="false">
      <c r="A52" s="192" t="n">
        <v>4400</v>
      </c>
      <c r="B52" s="200" t="s">
        <v>554</v>
      </c>
      <c r="C52" s="200"/>
      <c r="D52" s="143" t="n">
        <f aca="false">SUM(D53)</f>
        <v>309204</v>
      </c>
      <c r="E52" s="143" t="n">
        <f aca="false">SUM(E53)</f>
        <v>0</v>
      </c>
      <c r="F52" s="143" t="n">
        <f aca="false">D52+E52</f>
        <v>309204</v>
      </c>
    </row>
    <row r="53" customFormat="false" ht="15" hidden="false" customHeight="false" outlineLevel="0" collapsed="false">
      <c r="A53" s="194" t="n">
        <v>4401</v>
      </c>
      <c r="B53" s="194"/>
      <c r="C53" s="195" t="s">
        <v>554</v>
      </c>
      <c r="D53" s="139" t="n">
        <f aca="false">'CRI-M'!O53</f>
        <v>309204</v>
      </c>
      <c r="E53" s="151"/>
      <c r="F53" s="151" t="n">
        <f aca="false">D53+E53</f>
        <v>309204</v>
      </c>
    </row>
    <row r="54" customFormat="false" ht="15" hidden="false" customHeight="true" outlineLevel="0" collapsed="false">
      <c r="A54" s="192" t="n">
        <v>4500</v>
      </c>
      <c r="B54" s="200" t="s">
        <v>555</v>
      </c>
      <c r="C54" s="200"/>
      <c r="D54" s="143" t="n">
        <f aca="false">SUM(D55:D59)</f>
        <v>0</v>
      </c>
      <c r="E54" s="143" t="n">
        <f aca="false">SUM(E55:E59)</f>
        <v>0</v>
      </c>
      <c r="F54" s="143" t="n">
        <f aca="false">D54+E54</f>
        <v>0</v>
      </c>
    </row>
    <row r="55" customFormat="false" ht="15" hidden="false" customHeight="false" outlineLevel="0" collapsed="false">
      <c r="A55" s="194" t="n">
        <v>4501</v>
      </c>
      <c r="B55" s="194"/>
      <c r="C55" s="195" t="s">
        <v>518</v>
      </c>
      <c r="D55" s="139" t="n">
        <f aca="false">'CRI-M'!O55</f>
        <v>0</v>
      </c>
      <c r="E55" s="151"/>
      <c r="F55" s="151" t="n">
        <f aca="false">D55+E55</f>
        <v>0</v>
      </c>
    </row>
    <row r="56" customFormat="false" ht="15" hidden="false" customHeight="false" outlineLevel="0" collapsed="false">
      <c r="A56" s="194" t="n">
        <v>4502</v>
      </c>
      <c r="B56" s="194"/>
      <c r="C56" s="195" t="s">
        <v>519</v>
      </c>
      <c r="D56" s="139" t="n">
        <f aca="false">'CRI-M'!O56</f>
        <v>0</v>
      </c>
      <c r="E56" s="151"/>
      <c r="F56" s="151" t="n">
        <f aca="false">D56+E56</f>
        <v>0</v>
      </c>
    </row>
    <row r="57" customFormat="false" ht="15" hidden="false" customHeight="false" outlineLevel="0" collapsed="false">
      <c r="A57" s="194" t="n">
        <v>4503</v>
      </c>
      <c r="B57" s="194"/>
      <c r="C57" s="195" t="s">
        <v>520</v>
      </c>
      <c r="D57" s="139" t="n">
        <f aca="false">'CRI-M'!O57</f>
        <v>0</v>
      </c>
      <c r="E57" s="151"/>
      <c r="F57" s="151" t="n">
        <f aca="false">D57+E57</f>
        <v>0</v>
      </c>
    </row>
    <row r="58" customFormat="false" ht="15" hidden="false" customHeight="false" outlineLevel="0" collapsed="false">
      <c r="A58" s="194" t="n">
        <v>4504</v>
      </c>
      <c r="B58" s="194"/>
      <c r="C58" s="195" t="s">
        <v>521</v>
      </c>
      <c r="D58" s="139" t="n">
        <f aca="false">'CRI-M'!O58</f>
        <v>0</v>
      </c>
      <c r="E58" s="151"/>
      <c r="F58" s="151" t="n">
        <f aca="false">D58+E58</f>
        <v>0</v>
      </c>
    </row>
    <row r="59" customFormat="false" ht="15" hidden="false" customHeight="false" outlineLevel="0" collapsed="false">
      <c r="A59" s="194" t="n">
        <v>4509</v>
      </c>
      <c r="B59" s="194"/>
      <c r="C59" s="195" t="s">
        <v>522</v>
      </c>
      <c r="D59" s="139" t="n">
        <f aca="false">'CRI-M'!O59</f>
        <v>0</v>
      </c>
      <c r="E59" s="151"/>
      <c r="F59" s="151" t="n">
        <f aca="false">D59+E59</f>
        <v>0</v>
      </c>
    </row>
    <row r="60" customFormat="false" ht="15" hidden="false" customHeight="true" outlineLevel="0" collapsed="false">
      <c r="A60" s="190" t="n">
        <v>5000</v>
      </c>
      <c r="B60" s="201" t="s">
        <v>556</v>
      </c>
      <c r="C60" s="201"/>
      <c r="D60" s="132" t="n">
        <f aca="false">D61+D64</f>
        <v>0</v>
      </c>
      <c r="E60" s="132" t="n">
        <f aca="false">E61+E64</f>
        <v>0</v>
      </c>
      <c r="F60" s="132" t="n">
        <f aca="false">D60+E60</f>
        <v>0</v>
      </c>
    </row>
    <row r="61" customFormat="false" ht="15" hidden="false" customHeight="true" outlineLevel="0" collapsed="false">
      <c r="A61" s="192" t="n">
        <v>5100</v>
      </c>
      <c r="B61" s="200" t="s">
        <v>59</v>
      </c>
      <c r="C61" s="200"/>
      <c r="D61" s="143" t="n">
        <f aca="false">SUM(D62:D63)</f>
        <v>0</v>
      </c>
      <c r="E61" s="143" t="n">
        <f aca="false">SUM(E62:E63)</f>
        <v>0</v>
      </c>
      <c r="F61" s="143" t="n">
        <f aca="false">D61+E61</f>
        <v>0</v>
      </c>
    </row>
    <row r="62" customFormat="false" ht="15" hidden="false" customHeight="true" outlineLevel="0" collapsed="false">
      <c r="A62" s="194" t="n">
        <v>5101</v>
      </c>
      <c r="B62" s="194"/>
      <c r="C62" s="195" t="s">
        <v>557</v>
      </c>
      <c r="D62" s="139" t="n">
        <f aca="false">'CRI-M'!O62</f>
        <v>0</v>
      </c>
      <c r="E62" s="151"/>
      <c r="F62" s="151" t="n">
        <f aca="false">D62+E62</f>
        <v>0</v>
      </c>
    </row>
    <row r="63" customFormat="false" ht="15" hidden="false" customHeight="false" outlineLevel="0" collapsed="false">
      <c r="A63" s="194" t="n">
        <v>5102</v>
      </c>
      <c r="B63" s="194"/>
      <c r="C63" s="195" t="s">
        <v>558</v>
      </c>
      <c r="D63" s="139" t="n">
        <f aca="false">'CRI-M'!O63</f>
        <v>0</v>
      </c>
      <c r="E63" s="151"/>
      <c r="F63" s="151" t="n">
        <f aca="false">D63+E63</f>
        <v>0</v>
      </c>
    </row>
    <row r="64" customFormat="false" ht="15" hidden="false" customHeight="true" outlineLevel="0" collapsed="false">
      <c r="A64" s="192" t="n">
        <v>5200</v>
      </c>
      <c r="B64" s="200" t="s">
        <v>559</v>
      </c>
      <c r="C64" s="200"/>
      <c r="D64" s="143"/>
      <c r="E64" s="143"/>
      <c r="F64" s="143" t="n">
        <f aca="false">D64+E64</f>
        <v>0</v>
      </c>
    </row>
    <row r="65" customFormat="false" ht="15" hidden="false" customHeight="true" outlineLevel="0" collapsed="false">
      <c r="A65" s="190" t="n">
        <v>6000</v>
      </c>
      <c r="B65" s="201" t="s">
        <v>560</v>
      </c>
      <c r="C65" s="201"/>
      <c r="D65" s="132" t="n">
        <f aca="false">D66+D70+D73</f>
        <v>0</v>
      </c>
      <c r="E65" s="132" t="n">
        <f aca="false">E66+E70+E73</f>
        <v>0</v>
      </c>
      <c r="F65" s="132" t="n">
        <f aca="false">D65+E65</f>
        <v>0</v>
      </c>
    </row>
    <row r="66" customFormat="false" ht="15" hidden="false" customHeight="true" outlineLevel="0" collapsed="false">
      <c r="A66" s="192" t="n">
        <v>6100</v>
      </c>
      <c r="B66" s="200" t="s">
        <v>60</v>
      </c>
      <c r="C66" s="200"/>
      <c r="D66" s="143" t="n">
        <f aca="false">SUM(D67:D69)</f>
        <v>0</v>
      </c>
      <c r="E66" s="143" t="n">
        <f aca="false">SUM(E67:E69)</f>
        <v>0</v>
      </c>
      <c r="F66" s="143" t="n">
        <f aca="false">D66+E66</f>
        <v>0</v>
      </c>
    </row>
    <row r="67" customFormat="false" ht="15" hidden="false" customHeight="false" outlineLevel="0" collapsed="false">
      <c r="A67" s="194" t="n">
        <v>6101</v>
      </c>
      <c r="B67" s="194"/>
      <c r="C67" s="195" t="s">
        <v>561</v>
      </c>
      <c r="D67" s="139" t="n">
        <f aca="false">'CRI-M'!O67</f>
        <v>0</v>
      </c>
      <c r="E67" s="151"/>
      <c r="F67" s="151" t="n">
        <f aca="false">D67+E67</f>
        <v>0</v>
      </c>
    </row>
    <row r="68" customFormat="false" ht="15" hidden="false" customHeight="false" outlineLevel="0" collapsed="false">
      <c r="A68" s="194" t="n">
        <v>6102</v>
      </c>
      <c r="B68" s="194"/>
      <c r="C68" s="195" t="s">
        <v>562</v>
      </c>
      <c r="D68" s="139" t="n">
        <f aca="false">'CRI-M'!O68</f>
        <v>0</v>
      </c>
      <c r="E68" s="151"/>
      <c r="F68" s="151" t="n">
        <f aca="false">D68+E68</f>
        <v>0</v>
      </c>
    </row>
    <row r="69" customFormat="false" ht="15" hidden="false" customHeight="false" outlineLevel="0" collapsed="false">
      <c r="A69" s="194" t="n">
        <v>6103</v>
      </c>
      <c r="B69" s="194"/>
      <c r="C69" s="195" t="s">
        <v>563</v>
      </c>
      <c r="D69" s="139" t="n">
        <f aca="false">'CRI-M'!O69</f>
        <v>0</v>
      </c>
      <c r="E69" s="151"/>
      <c r="F69" s="151" t="n">
        <f aca="false">D69+E69</f>
        <v>0</v>
      </c>
    </row>
    <row r="70" customFormat="false" ht="15" hidden="false" customHeight="true" outlineLevel="0" collapsed="false">
      <c r="A70" s="192" t="n">
        <v>6200</v>
      </c>
      <c r="B70" s="200" t="s">
        <v>564</v>
      </c>
      <c r="C70" s="200"/>
      <c r="D70" s="143" t="n">
        <f aca="false">SUM(D71:D72)</f>
        <v>0</v>
      </c>
      <c r="E70" s="143" t="n">
        <f aca="false">SUM(E71:E72)</f>
        <v>0</v>
      </c>
      <c r="F70" s="143" t="n">
        <f aca="false">D70+E70</f>
        <v>0</v>
      </c>
    </row>
    <row r="71" customFormat="false" ht="15" hidden="false" customHeight="false" outlineLevel="0" collapsed="false">
      <c r="A71" s="194" t="s">
        <v>1231</v>
      </c>
      <c r="B71" s="194"/>
      <c r="C71" s="202" t="s">
        <v>565</v>
      </c>
      <c r="D71" s="139" t="n">
        <f aca="false">'CRI-M'!O71</f>
        <v>0</v>
      </c>
      <c r="E71" s="151"/>
      <c r="F71" s="151" t="n">
        <f aca="false">D71+E71</f>
        <v>0</v>
      </c>
    </row>
    <row r="72" customFormat="false" ht="15" hidden="false" customHeight="false" outlineLevel="0" collapsed="false">
      <c r="A72" s="194" t="n">
        <v>6202</v>
      </c>
      <c r="B72" s="194"/>
      <c r="C72" s="202" t="s">
        <v>1232</v>
      </c>
      <c r="D72" s="139" t="n">
        <f aca="false">'CRI-M'!O72</f>
        <v>0</v>
      </c>
      <c r="E72" s="151"/>
      <c r="F72" s="151" t="n">
        <f aca="false">D72+E72</f>
        <v>0</v>
      </c>
    </row>
    <row r="73" customFormat="false" ht="15" hidden="false" customHeight="true" outlineLevel="0" collapsed="false">
      <c r="A73" s="192" t="n">
        <v>6300</v>
      </c>
      <c r="B73" s="200" t="s">
        <v>567</v>
      </c>
      <c r="C73" s="200"/>
      <c r="D73" s="143" t="n">
        <f aca="false">SUM(D74:D78)</f>
        <v>0</v>
      </c>
      <c r="E73" s="143" t="n">
        <f aca="false">SUM(E74:E78)</f>
        <v>0</v>
      </c>
      <c r="F73" s="143" t="n">
        <f aca="false">D73+E73</f>
        <v>0</v>
      </c>
    </row>
    <row r="74" customFormat="false" ht="15" hidden="false" customHeight="false" outlineLevel="0" collapsed="false">
      <c r="A74" s="194" t="n">
        <v>6301</v>
      </c>
      <c r="B74" s="194"/>
      <c r="C74" s="195" t="s">
        <v>518</v>
      </c>
      <c r="D74" s="139" t="n">
        <f aca="false">'CRI-M'!O74</f>
        <v>0</v>
      </c>
      <c r="E74" s="151"/>
      <c r="F74" s="151" t="n">
        <f aca="false">D74+E74</f>
        <v>0</v>
      </c>
    </row>
    <row r="75" customFormat="false" ht="15" hidden="false" customHeight="false" outlineLevel="0" collapsed="false">
      <c r="A75" s="194" t="n">
        <v>6302</v>
      </c>
      <c r="B75" s="194"/>
      <c r="C75" s="195" t="s">
        <v>519</v>
      </c>
      <c r="D75" s="139" t="n">
        <f aca="false">'CRI-M'!O75</f>
        <v>0</v>
      </c>
      <c r="E75" s="151"/>
      <c r="F75" s="151" t="n">
        <f aca="false">D75+E75</f>
        <v>0</v>
      </c>
    </row>
    <row r="76" customFormat="false" ht="15" hidden="false" customHeight="false" outlineLevel="0" collapsed="false">
      <c r="A76" s="194" t="n">
        <v>6303</v>
      </c>
      <c r="B76" s="194"/>
      <c r="C76" s="195" t="s">
        <v>520</v>
      </c>
      <c r="D76" s="139" t="n">
        <f aca="false">'CRI-M'!O76</f>
        <v>0</v>
      </c>
      <c r="E76" s="151"/>
      <c r="F76" s="151" t="n">
        <f aca="false">D76+E76</f>
        <v>0</v>
      </c>
    </row>
    <row r="77" customFormat="false" ht="15" hidden="false" customHeight="false" outlineLevel="0" collapsed="false">
      <c r="A77" s="194" t="n">
        <v>6304</v>
      </c>
      <c r="B77" s="194"/>
      <c r="C77" s="195" t="s">
        <v>521</v>
      </c>
      <c r="D77" s="139" t="n">
        <f aca="false">'CRI-M'!O77</f>
        <v>0</v>
      </c>
      <c r="E77" s="151"/>
      <c r="F77" s="151" t="n">
        <f aca="false">D77+E77</f>
        <v>0</v>
      </c>
    </row>
    <row r="78" customFormat="false" ht="15" hidden="false" customHeight="false" outlineLevel="0" collapsed="false">
      <c r="A78" s="194" t="n">
        <v>6309</v>
      </c>
      <c r="B78" s="194"/>
      <c r="C78" s="195" t="s">
        <v>522</v>
      </c>
      <c r="D78" s="139" t="n">
        <f aca="false">'CRI-M'!O78</f>
        <v>0</v>
      </c>
      <c r="E78" s="151"/>
      <c r="F78" s="151" t="n">
        <f aca="false">D78+E78</f>
        <v>0</v>
      </c>
    </row>
    <row r="79" customFormat="false" ht="30" hidden="false" customHeight="true" outlineLevel="0" collapsed="false">
      <c r="A79" s="190" t="n">
        <v>7000</v>
      </c>
      <c r="B79" s="203" t="s">
        <v>568</v>
      </c>
      <c r="C79" s="203"/>
      <c r="D79" s="132" t="n">
        <f aca="false">D80+D82+D83+D85+D86+D87+D88+D90+D91</f>
        <v>0</v>
      </c>
      <c r="E79" s="132" t="n">
        <f aca="false">E80+E82+E83+E85+E86+E87+E88+E90+E91</f>
        <v>0</v>
      </c>
      <c r="F79" s="132" t="n">
        <f aca="false">D79+E79</f>
        <v>0</v>
      </c>
    </row>
    <row r="80" customFormat="false" ht="30" hidden="false" customHeight="true" outlineLevel="0" collapsed="false">
      <c r="A80" s="204" t="n">
        <v>7100</v>
      </c>
      <c r="B80" s="200" t="s">
        <v>569</v>
      </c>
      <c r="C80" s="200"/>
      <c r="D80" s="143" t="n">
        <f aca="false">SUM(D81)</f>
        <v>0</v>
      </c>
      <c r="E80" s="143" t="n">
        <f aca="false">SUM(E81)</f>
        <v>0</v>
      </c>
      <c r="F80" s="143" t="n">
        <f aca="false">D80+E80</f>
        <v>0</v>
      </c>
    </row>
    <row r="81" customFormat="false" ht="30" hidden="false" customHeight="true" outlineLevel="0" collapsed="false">
      <c r="A81" s="198" t="n">
        <v>7101</v>
      </c>
      <c r="B81" s="198"/>
      <c r="C81" s="195" t="s">
        <v>569</v>
      </c>
      <c r="D81" s="139" t="n">
        <f aca="false">'CRI-M'!O81</f>
        <v>0</v>
      </c>
      <c r="E81" s="151"/>
      <c r="F81" s="151" t="n">
        <f aca="false">D81+E81</f>
        <v>0</v>
      </c>
    </row>
    <row r="82" customFormat="false" ht="30" hidden="false" customHeight="true" outlineLevel="0" collapsed="false">
      <c r="A82" s="204" t="n">
        <v>7200</v>
      </c>
      <c r="B82" s="200" t="s">
        <v>570</v>
      </c>
      <c r="C82" s="200"/>
      <c r="D82" s="143"/>
      <c r="E82" s="143"/>
      <c r="F82" s="143" t="n">
        <f aca="false">D82+E82</f>
        <v>0</v>
      </c>
    </row>
    <row r="83" customFormat="false" ht="30" hidden="false" customHeight="true" outlineLevel="0" collapsed="false">
      <c r="A83" s="204" t="n">
        <v>7300</v>
      </c>
      <c r="B83" s="200" t="s">
        <v>571</v>
      </c>
      <c r="C83" s="200"/>
      <c r="D83" s="143" t="n">
        <f aca="false">SUM(D84)</f>
        <v>0</v>
      </c>
      <c r="E83" s="143" t="n">
        <f aca="false">SUM(E84)</f>
        <v>0</v>
      </c>
      <c r="F83" s="143" t="n">
        <f aca="false">D83+E83</f>
        <v>0</v>
      </c>
    </row>
    <row r="84" customFormat="false" ht="30" hidden="false" customHeight="true" outlineLevel="0" collapsed="false">
      <c r="A84" s="198" t="n">
        <v>7301</v>
      </c>
      <c r="B84" s="198"/>
      <c r="C84" s="195" t="s">
        <v>571</v>
      </c>
      <c r="D84" s="139" t="n">
        <f aca="false">'CRI-M'!O84</f>
        <v>0</v>
      </c>
      <c r="E84" s="151"/>
      <c r="F84" s="151" t="n">
        <f aca="false">D84+E84</f>
        <v>0</v>
      </c>
    </row>
    <row r="85" customFormat="false" ht="45" hidden="false" customHeight="true" outlineLevel="0" collapsed="false">
      <c r="A85" s="204" t="n">
        <v>7400</v>
      </c>
      <c r="B85" s="200" t="s">
        <v>572</v>
      </c>
      <c r="C85" s="200"/>
      <c r="D85" s="143"/>
      <c r="E85" s="143"/>
      <c r="F85" s="143" t="n">
        <f aca="false">D85+E85</f>
        <v>0</v>
      </c>
    </row>
    <row r="86" customFormat="false" ht="45" hidden="false" customHeight="true" outlineLevel="0" collapsed="false">
      <c r="A86" s="204" t="n">
        <v>7500</v>
      </c>
      <c r="B86" s="200" t="s">
        <v>573</v>
      </c>
      <c r="C86" s="200"/>
      <c r="D86" s="143"/>
      <c r="E86" s="143"/>
      <c r="F86" s="143" t="n">
        <f aca="false">D86+E86</f>
        <v>0</v>
      </c>
    </row>
    <row r="87" customFormat="false" ht="45" hidden="false" customHeight="true" outlineLevel="0" collapsed="false">
      <c r="A87" s="204" t="n">
        <v>7600</v>
      </c>
      <c r="B87" s="200" t="s">
        <v>574</v>
      </c>
      <c r="C87" s="200"/>
      <c r="D87" s="143"/>
      <c r="E87" s="143"/>
      <c r="F87" s="143" t="n">
        <f aca="false">D87+E87</f>
        <v>0</v>
      </c>
    </row>
    <row r="88" customFormat="false" ht="30" hidden="false" customHeight="true" outlineLevel="0" collapsed="false">
      <c r="A88" s="204" t="n">
        <v>7700</v>
      </c>
      <c r="B88" s="200" t="s">
        <v>575</v>
      </c>
      <c r="C88" s="200"/>
      <c r="D88" s="143" t="n">
        <f aca="false">SUM(D89)</f>
        <v>0</v>
      </c>
      <c r="E88" s="143" t="n">
        <f aca="false">SUM(E89)</f>
        <v>0</v>
      </c>
      <c r="F88" s="143" t="n">
        <f aca="false">D88+E88</f>
        <v>0</v>
      </c>
    </row>
    <row r="89" customFormat="false" ht="30" hidden="false" customHeight="true" outlineLevel="0" collapsed="false">
      <c r="A89" s="198" t="n">
        <v>7701</v>
      </c>
      <c r="B89" s="198"/>
      <c r="C89" s="195" t="s">
        <v>575</v>
      </c>
      <c r="D89" s="139" t="n">
        <f aca="false">'CRI-M'!O89</f>
        <v>0</v>
      </c>
      <c r="E89" s="151"/>
      <c r="F89" s="151" t="n">
        <f aca="false">D89+E89</f>
        <v>0</v>
      </c>
    </row>
    <row r="90" customFormat="false" ht="30" hidden="false" customHeight="true" outlineLevel="0" collapsed="false">
      <c r="A90" s="204" t="n">
        <v>7800</v>
      </c>
      <c r="B90" s="200" t="s">
        <v>576</v>
      </c>
      <c r="C90" s="200"/>
      <c r="D90" s="143"/>
      <c r="E90" s="143"/>
      <c r="F90" s="143" t="n">
        <f aca="false">D90+E90</f>
        <v>0</v>
      </c>
    </row>
    <row r="91" customFormat="false" ht="15" hidden="false" customHeight="true" outlineLevel="0" collapsed="false">
      <c r="A91" s="204" t="n">
        <v>7900</v>
      </c>
      <c r="B91" s="200" t="s">
        <v>577</v>
      </c>
      <c r="C91" s="200"/>
      <c r="D91" s="143" t="n">
        <f aca="false">SUM(D92)</f>
        <v>0</v>
      </c>
      <c r="E91" s="143" t="n">
        <f aca="false">SUM(E92)</f>
        <v>0</v>
      </c>
      <c r="F91" s="143" t="n">
        <f aca="false">D91+E91</f>
        <v>0</v>
      </c>
    </row>
    <row r="92" customFormat="false" ht="15" hidden="false" customHeight="true" outlineLevel="0" collapsed="false">
      <c r="A92" s="198" t="n">
        <v>7901</v>
      </c>
      <c r="B92" s="198"/>
      <c r="C92" s="195" t="s">
        <v>577</v>
      </c>
      <c r="D92" s="139" t="n">
        <f aca="false">'CRI-M'!O92</f>
        <v>0</v>
      </c>
      <c r="E92" s="151"/>
      <c r="F92" s="151" t="n">
        <f aca="false">D92+E92</f>
        <v>0</v>
      </c>
    </row>
    <row r="93" customFormat="false" ht="30" hidden="false" customHeight="true" outlineLevel="0" collapsed="false">
      <c r="A93" s="190" t="n">
        <v>8000</v>
      </c>
      <c r="B93" s="205" t="s">
        <v>578</v>
      </c>
      <c r="C93" s="205"/>
      <c r="D93" s="132" t="n">
        <f aca="false">D94+D107+D110+D115+D121</f>
        <v>0</v>
      </c>
      <c r="E93" s="132" t="n">
        <f aca="false">E94+E107+E110+E115+E121</f>
        <v>0</v>
      </c>
      <c r="F93" s="132" t="n">
        <f aca="false">D93+E93</f>
        <v>0</v>
      </c>
    </row>
    <row r="94" customFormat="false" ht="15" hidden="false" customHeight="true" outlineLevel="0" collapsed="false">
      <c r="A94" s="192" t="n">
        <v>8100</v>
      </c>
      <c r="B94" s="200" t="s">
        <v>579</v>
      </c>
      <c r="C94" s="200"/>
      <c r="D94" s="143" t="n">
        <f aca="false">SUM(D95:D106)</f>
        <v>0</v>
      </c>
      <c r="E94" s="143" t="n">
        <f aca="false">SUM(E95:E106)</f>
        <v>0</v>
      </c>
      <c r="F94" s="143" t="n">
        <f aca="false">D94+E94</f>
        <v>0</v>
      </c>
    </row>
    <row r="95" customFormat="false" ht="15" hidden="false" customHeight="false" outlineLevel="0" collapsed="false">
      <c r="A95" s="194" t="n">
        <v>8101</v>
      </c>
      <c r="B95" s="194"/>
      <c r="C95" s="195" t="s">
        <v>580</v>
      </c>
      <c r="D95" s="139" t="n">
        <f aca="false">'CRI-M'!O95</f>
        <v>0</v>
      </c>
      <c r="E95" s="151"/>
      <c r="F95" s="151" t="n">
        <f aca="false">D95+E95</f>
        <v>0</v>
      </c>
    </row>
    <row r="96" customFormat="false" ht="15" hidden="false" customHeight="false" outlineLevel="0" collapsed="false">
      <c r="A96" s="194" t="n">
        <v>8102</v>
      </c>
      <c r="B96" s="194"/>
      <c r="C96" s="195" t="s">
        <v>581</v>
      </c>
      <c r="D96" s="139" t="n">
        <f aca="false">'CRI-M'!O96</f>
        <v>0</v>
      </c>
      <c r="E96" s="151"/>
      <c r="F96" s="151" t="n">
        <f aca="false">D96+E96</f>
        <v>0</v>
      </c>
    </row>
    <row r="97" customFormat="false" ht="15" hidden="false" customHeight="false" outlineLevel="0" collapsed="false">
      <c r="A97" s="194" t="n">
        <v>8103</v>
      </c>
      <c r="B97" s="194"/>
      <c r="C97" s="195" t="s">
        <v>582</v>
      </c>
      <c r="D97" s="139" t="n">
        <f aca="false">'CRI-M'!O97</f>
        <v>0</v>
      </c>
      <c r="E97" s="151"/>
      <c r="F97" s="151" t="n">
        <f aca="false">D97+E97</f>
        <v>0</v>
      </c>
    </row>
    <row r="98" customFormat="false" ht="15" hidden="false" customHeight="false" outlineLevel="0" collapsed="false">
      <c r="A98" s="194" t="n">
        <v>8104</v>
      </c>
      <c r="B98" s="194"/>
      <c r="C98" s="195" t="s">
        <v>583</v>
      </c>
      <c r="D98" s="139" t="n">
        <f aca="false">'CRI-M'!O98</f>
        <v>0</v>
      </c>
      <c r="E98" s="151"/>
      <c r="F98" s="151" t="n">
        <f aca="false">D98+E98</f>
        <v>0</v>
      </c>
    </row>
    <row r="99" customFormat="false" ht="15" hidden="false" customHeight="false" outlineLevel="0" collapsed="false">
      <c r="A99" s="194" t="n">
        <v>8105</v>
      </c>
      <c r="B99" s="194"/>
      <c r="C99" s="195" t="s">
        <v>584</v>
      </c>
      <c r="D99" s="139" t="n">
        <f aca="false">'CRI-M'!O99</f>
        <v>0</v>
      </c>
      <c r="E99" s="151"/>
      <c r="F99" s="151" t="n">
        <f aca="false">D99+E99</f>
        <v>0</v>
      </c>
    </row>
    <row r="100" customFormat="false" ht="15" hidden="false" customHeight="false" outlineLevel="0" collapsed="false">
      <c r="A100" s="194" t="n">
        <v>8106</v>
      </c>
      <c r="B100" s="194"/>
      <c r="C100" s="195" t="s">
        <v>585</v>
      </c>
      <c r="D100" s="139" t="n">
        <f aca="false">'CRI-M'!O100</f>
        <v>0</v>
      </c>
      <c r="E100" s="151"/>
      <c r="F100" s="151" t="n">
        <f aca="false">D100+E100</f>
        <v>0</v>
      </c>
    </row>
    <row r="101" customFormat="false" ht="15" hidden="false" customHeight="false" outlineLevel="0" collapsed="false">
      <c r="A101" s="194" t="n">
        <v>8107</v>
      </c>
      <c r="B101" s="194"/>
      <c r="C101" s="195" t="s">
        <v>586</v>
      </c>
      <c r="D101" s="139" t="n">
        <f aca="false">'CRI-M'!O101</f>
        <v>0</v>
      </c>
      <c r="E101" s="151"/>
      <c r="F101" s="151" t="n">
        <f aca="false">D101+E101</f>
        <v>0</v>
      </c>
    </row>
    <row r="102" customFormat="false" ht="15" hidden="false" customHeight="false" outlineLevel="0" collapsed="false">
      <c r="A102" s="194" t="n">
        <v>8108</v>
      </c>
      <c r="B102" s="194"/>
      <c r="C102" s="195" t="s">
        <v>587</v>
      </c>
      <c r="D102" s="139" t="n">
        <f aca="false">'CRI-M'!O102</f>
        <v>0</v>
      </c>
      <c r="E102" s="151"/>
      <c r="F102" s="151" t="n">
        <f aca="false">D102+E102</f>
        <v>0</v>
      </c>
    </row>
    <row r="103" customFormat="false" ht="15" hidden="false" customHeight="false" outlineLevel="0" collapsed="false">
      <c r="A103" s="194" t="n">
        <v>8109</v>
      </c>
      <c r="B103" s="194"/>
      <c r="C103" s="195" t="s">
        <v>588</v>
      </c>
      <c r="D103" s="139" t="n">
        <f aca="false">'CRI-M'!O103</f>
        <v>0</v>
      </c>
      <c r="E103" s="151"/>
      <c r="F103" s="151" t="n">
        <f aca="false">D103+E103</f>
        <v>0</v>
      </c>
    </row>
    <row r="104" customFormat="false" ht="15" hidden="false" customHeight="false" outlineLevel="0" collapsed="false">
      <c r="A104" s="194" t="n">
        <v>8110</v>
      </c>
      <c r="B104" s="194"/>
      <c r="C104" s="195" t="s">
        <v>589</v>
      </c>
      <c r="D104" s="139" t="n">
        <f aca="false">'CRI-M'!O104</f>
        <v>0</v>
      </c>
      <c r="E104" s="151"/>
      <c r="F104" s="151" t="n">
        <f aca="false">D104+E104</f>
        <v>0</v>
      </c>
    </row>
    <row r="105" customFormat="false" ht="30" hidden="false" customHeight="false" outlineLevel="0" collapsed="false">
      <c r="A105" s="194" t="n">
        <v>8111</v>
      </c>
      <c r="B105" s="194"/>
      <c r="C105" s="195" t="s">
        <v>590</v>
      </c>
      <c r="D105" s="139" t="n">
        <f aca="false">'CRI-M'!O105</f>
        <v>0</v>
      </c>
      <c r="E105" s="151"/>
      <c r="F105" s="151" t="n">
        <f aca="false">D105+E105</f>
        <v>0</v>
      </c>
    </row>
    <row r="106" customFormat="false" ht="15" hidden="false" customHeight="false" outlineLevel="0" collapsed="false">
      <c r="A106" s="194" t="n">
        <v>8112</v>
      </c>
      <c r="B106" s="194"/>
      <c r="C106" s="195" t="s">
        <v>591</v>
      </c>
      <c r="D106" s="139" t="n">
        <f aca="false">'CRI-M'!O106</f>
        <v>0</v>
      </c>
      <c r="E106" s="151"/>
      <c r="F106" s="151" t="n">
        <f aca="false">D106+E106</f>
        <v>0</v>
      </c>
    </row>
    <row r="107" customFormat="false" ht="15" hidden="false" customHeight="true" outlineLevel="0" collapsed="false">
      <c r="A107" s="192" t="n">
        <v>8200</v>
      </c>
      <c r="B107" s="200" t="s">
        <v>592</v>
      </c>
      <c r="C107" s="200"/>
      <c r="D107" s="143" t="n">
        <f aca="false">SUM(D108:D109)</f>
        <v>0</v>
      </c>
      <c r="E107" s="143" t="n">
        <f aca="false">SUM(E108:E109)</f>
        <v>0</v>
      </c>
      <c r="F107" s="143" t="n">
        <f aca="false">D107+E107</f>
        <v>0</v>
      </c>
    </row>
    <row r="108" customFormat="false" ht="15" hidden="false" customHeight="false" outlineLevel="0" collapsed="false">
      <c r="A108" s="194" t="n">
        <v>8201</v>
      </c>
      <c r="B108" s="194"/>
      <c r="C108" s="195" t="s">
        <v>593</v>
      </c>
      <c r="D108" s="151"/>
      <c r="E108" s="139" t="n">
        <f aca="false">'CRI-M'!O108</f>
        <v>0</v>
      </c>
      <c r="F108" s="151" t="n">
        <f aca="false">D108+E108</f>
        <v>0</v>
      </c>
    </row>
    <row r="109" customFormat="false" ht="15" hidden="false" customHeight="false" outlineLevel="0" collapsed="false">
      <c r="A109" s="194" t="n">
        <v>8202</v>
      </c>
      <c r="B109" s="194"/>
      <c r="C109" s="195" t="s">
        <v>594</v>
      </c>
      <c r="D109" s="151"/>
      <c r="E109" s="139" t="n">
        <f aca="false">'CRI-M'!O109</f>
        <v>0</v>
      </c>
      <c r="F109" s="151" t="n">
        <f aca="false">D109+E109</f>
        <v>0</v>
      </c>
    </row>
    <row r="110" customFormat="false" ht="15" hidden="false" customHeight="true" outlineLevel="0" collapsed="false">
      <c r="A110" s="192" t="n">
        <v>8300</v>
      </c>
      <c r="B110" s="200" t="s">
        <v>595</v>
      </c>
      <c r="C110" s="200"/>
      <c r="D110" s="143" t="n">
        <f aca="false">SUM(D111:D114)</f>
        <v>0</v>
      </c>
      <c r="E110" s="143" t="n">
        <f aca="false">SUM(E111:E114)</f>
        <v>0</v>
      </c>
      <c r="F110" s="143" t="n">
        <f aca="false">D110+E110</f>
        <v>0</v>
      </c>
    </row>
    <row r="111" customFormat="false" ht="15" hidden="false" customHeight="true" outlineLevel="0" collapsed="false">
      <c r="A111" s="194" t="n">
        <v>8301</v>
      </c>
      <c r="B111" s="194"/>
      <c r="C111" s="202" t="s">
        <v>596</v>
      </c>
      <c r="D111" s="151"/>
      <c r="E111" s="139" t="n">
        <f aca="false">'CRI-M'!O111</f>
        <v>0</v>
      </c>
      <c r="F111" s="151" t="n">
        <f aca="false">D111+E111</f>
        <v>0</v>
      </c>
    </row>
    <row r="112" customFormat="false" ht="15" hidden="false" customHeight="true" outlineLevel="0" collapsed="false">
      <c r="A112" s="194" t="n">
        <v>8302</v>
      </c>
      <c r="B112" s="194"/>
      <c r="C112" s="202" t="s">
        <v>597</v>
      </c>
      <c r="D112" s="151"/>
      <c r="E112" s="139" t="n">
        <f aca="false">'CRI-M'!O112</f>
        <v>0</v>
      </c>
      <c r="F112" s="151" t="n">
        <f aca="false">D112+E112</f>
        <v>0</v>
      </c>
    </row>
    <row r="113" customFormat="false" ht="15" hidden="false" customHeight="true" outlineLevel="0" collapsed="false">
      <c r="A113" s="194" t="n">
        <v>8303</v>
      </c>
      <c r="B113" s="194"/>
      <c r="C113" s="202" t="s">
        <v>598</v>
      </c>
      <c r="D113" s="151"/>
      <c r="E113" s="139" t="n">
        <f aca="false">'CRI-M'!O113</f>
        <v>0</v>
      </c>
      <c r="F113" s="151" t="n">
        <f aca="false">D113+E113</f>
        <v>0</v>
      </c>
    </row>
    <row r="114" customFormat="false" ht="15" hidden="false" customHeight="true" outlineLevel="0" collapsed="false">
      <c r="A114" s="194" t="n">
        <v>8304</v>
      </c>
      <c r="B114" s="194"/>
      <c r="C114" s="202" t="s">
        <v>1233</v>
      </c>
      <c r="D114" s="139" t="n">
        <f aca="false">'CRI-M'!O114</f>
        <v>0</v>
      </c>
      <c r="E114" s="139" t="n">
        <f aca="false">'CRI-M'!O115+'CRI-M'!O116</f>
        <v>0</v>
      </c>
      <c r="F114" s="151" t="n">
        <f aca="false">D114+E114</f>
        <v>0</v>
      </c>
    </row>
    <row r="115" customFormat="false" ht="15" hidden="false" customHeight="true" outlineLevel="0" collapsed="false">
      <c r="A115" s="192" t="n">
        <v>8400</v>
      </c>
      <c r="B115" s="200" t="s">
        <v>602</v>
      </c>
      <c r="C115" s="200"/>
      <c r="D115" s="143" t="n">
        <f aca="false">SUM(D116:D120)</f>
        <v>0</v>
      </c>
      <c r="E115" s="143" t="n">
        <f aca="false">SUM(E116:E120)</f>
        <v>0</v>
      </c>
      <c r="F115" s="143" t="n">
        <f aca="false">D115+E115</f>
        <v>0</v>
      </c>
    </row>
    <row r="116" customFormat="false" ht="15" hidden="false" customHeight="false" outlineLevel="0" collapsed="false">
      <c r="A116" s="194" t="n">
        <v>8401</v>
      </c>
      <c r="B116" s="194"/>
      <c r="C116" s="202" t="s">
        <v>603</v>
      </c>
      <c r="D116" s="139" t="n">
        <f aca="false">'CRI-M'!O118</f>
        <v>0</v>
      </c>
      <c r="E116" s="151"/>
      <c r="F116" s="151" t="n">
        <f aca="false">D116+E116</f>
        <v>0</v>
      </c>
    </row>
    <row r="117" customFormat="false" ht="15" hidden="false" customHeight="false" outlineLevel="0" collapsed="false">
      <c r="A117" s="194" t="n">
        <v>8402</v>
      </c>
      <c r="B117" s="194"/>
      <c r="C117" s="202" t="s">
        <v>604</v>
      </c>
      <c r="D117" s="139" t="n">
        <f aca="false">'CRI-M'!O119</f>
        <v>0</v>
      </c>
      <c r="E117" s="151"/>
      <c r="F117" s="151" t="n">
        <f aca="false">D117+E117</f>
        <v>0</v>
      </c>
    </row>
    <row r="118" customFormat="false" ht="15" hidden="false" customHeight="false" outlineLevel="0" collapsed="false">
      <c r="A118" s="194" t="n">
        <v>8403</v>
      </c>
      <c r="B118" s="194"/>
      <c r="C118" s="202" t="s">
        <v>605</v>
      </c>
      <c r="D118" s="139" t="n">
        <f aca="false">'CRI-M'!O120</f>
        <v>0</v>
      </c>
      <c r="E118" s="151"/>
      <c r="F118" s="151" t="n">
        <f aca="false">D118+E118</f>
        <v>0</v>
      </c>
    </row>
    <row r="119" customFormat="false" ht="15" hidden="false" customHeight="false" outlineLevel="0" collapsed="false">
      <c r="A119" s="194" t="n">
        <v>8404</v>
      </c>
      <c r="B119" s="194"/>
      <c r="C119" s="202" t="s">
        <v>606</v>
      </c>
      <c r="D119" s="139" t="n">
        <f aca="false">'CRI-M'!O121</f>
        <v>0</v>
      </c>
      <c r="E119" s="151"/>
      <c r="F119" s="151" t="n">
        <f aca="false">D119+E119</f>
        <v>0</v>
      </c>
    </row>
    <row r="120" customFormat="false" ht="15" hidden="false" customHeight="false" outlineLevel="0" collapsed="false">
      <c r="A120" s="194" t="n">
        <v>8405</v>
      </c>
      <c r="B120" s="194"/>
      <c r="C120" s="202" t="s">
        <v>607</v>
      </c>
      <c r="D120" s="139" t="n">
        <f aca="false">'CRI-M'!O122</f>
        <v>0</v>
      </c>
      <c r="E120" s="151"/>
      <c r="F120" s="151" t="n">
        <f aca="false">D120+E120</f>
        <v>0</v>
      </c>
    </row>
    <row r="121" customFormat="false" ht="15" hidden="false" customHeight="true" outlineLevel="0" collapsed="false">
      <c r="A121" s="192" t="n">
        <v>8500</v>
      </c>
      <c r="B121" s="200" t="s">
        <v>608</v>
      </c>
      <c r="C121" s="200"/>
      <c r="D121" s="143" t="n">
        <f aca="false">SUM(D122:D123)</f>
        <v>0</v>
      </c>
      <c r="E121" s="143" t="n">
        <f aca="false">SUM(E122:E123)</f>
        <v>0</v>
      </c>
      <c r="F121" s="143" t="n">
        <f aca="false">D121+E121</f>
        <v>0</v>
      </c>
    </row>
    <row r="122" customFormat="false" ht="30" hidden="false" customHeight="false" outlineLevel="0" collapsed="false">
      <c r="A122" s="198" t="n">
        <v>8501</v>
      </c>
      <c r="B122" s="198"/>
      <c r="C122" s="202" t="s">
        <v>609</v>
      </c>
      <c r="D122" s="151"/>
      <c r="E122" s="139" t="n">
        <f aca="false">'CRI-M'!O124</f>
        <v>0</v>
      </c>
      <c r="F122" s="151" t="n">
        <f aca="false">D122+E122</f>
        <v>0</v>
      </c>
    </row>
    <row r="123" customFormat="false" ht="15" hidden="false" customHeight="false" outlineLevel="0" collapsed="false">
      <c r="A123" s="198" t="n">
        <v>8502</v>
      </c>
      <c r="B123" s="198"/>
      <c r="C123" s="202" t="s">
        <v>610</v>
      </c>
      <c r="D123" s="151"/>
      <c r="E123" s="139" t="n">
        <f aca="false">'CRI-M'!O125</f>
        <v>0</v>
      </c>
      <c r="F123" s="151" t="n">
        <f aca="false">D123+E123</f>
        <v>0</v>
      </c>
    </row>
    <row r="124" customFormat="false" ht="30" hidden="false" customHeight="true" outlineLevel="0" collapsed="false">
      <c r="A124" s="190" t="n">
        <v>9000</v>
      </c>
      <c r="B124" s="201" t="s">
        <v>611</v>
      </c>
      <c r="C124" s="201"/>
      <c r="D124" s="132" t="n">
        <f aca="false">D125+D127+D128+D130+D131+D133+D134</f>
        <v>1440000</v>
      </c>
      <c r="E124" s="132" t="n">
        <f aca="false">E125+E127+E128+E130+E131+E133+E134</f>
        <v>480000</v>
      </c>
      <c r="F124" s="132" t="n">
        <f aca="false">D124+E124</f>
        <v>1920000</v>
      </c>
    </row>
    <row r="125" customFormat="false" ht="15" hidden="false" customHeight="true" outlineLevel="0" collapsed="false">
      <c r="A125" s="206" t="n">
        <v>9100</v>
      </c>
      <c r="B125" s="200" t="s">
        <v>612</v>
      </c>
      <c r="C125" s="200"/>
      <c r="D125" s="143" t="n">
        <f aca="false">SUM(D126)</f>
        <v>1440000</v>
      </c>
      <c r="E125" s="143" t="n">
        <f aca="false">SUM(E126)</f>
        <v>0</v>
      </c>
      <c r="F125" s="143" t="n">
        <f aca="false">D125+E125</f>
        <v>1440000</v>
      </c>
    </row>
    <row r="126" customFormat="false" ht="15" hidden="false" customHeight="false" outlineLevel="0" collapsed="false">
      <c r="A126" s="198" t="n">
        <v>9101</v>
      </c>
      <c r="B126" s="198"/>
      <c r="C126" s="195" t="s">
        <v>612</v>
      </c>
      <c r="D126" s="139" t="n">
        <f aca="false">'CRI-M'!O128</f>
        <v>1440000</v>
      </c>
      <c r="E126" s="139" t="n">
        <f aca="false">'CRI-M'!O129</f>
        <v>0</v>
      </c>
      <c r="F126" s="151" t="n">
        <f aca="false">D126+E126</f>
        <v>1440000</v>
      </c>
    </row>
    <row r="127" customFormat="false" ht="15" hidden="false" customHeight="true" outlineLevel="0" collapsed="false">
      <c r="A127" s="192" t="n">
        <v>9200</v>
      </c>
      <c r="B127" s="200" t="s">
        <v>615</v>
      </c>
      <c r="C127" s="200"/>
      <c r="D127" s="143"/>
      <c r="E127" s="143"/>
      <c r="F127" s="143" t="n">
        <f aca="false">D127+E127</f>
        <v>0</v>
      </c>
    </row>
    <row r="128" customFormat="false" ht="15" hidden="false" customHeight="true" outlineLevel="0" collapsed="false">
      <c r="A128" s="192" t="n">
        <v>9300</v>
      </c>
      <c r="B128" s="200" t="s">
        <v>616</v>
      </c>
      <c r="C128" s="200"/>
      <c r="D128" s="143" t="n">
        <f aca="false">SUM(D129)</f>
        <v>0</v>
      </c>
      <c r="E128" s="143" t="n">
        <f aca="false">SUM(E129)</f>
        <v>480000</v>
      </c>
      <c r="F128" s="143" t="n">
        <f aca="false">D128+E128</f>
        <v>480000</v>
      </c>
    </row>
    <row r="129" customFormat="false" ht="15" hidden="false" customHeight="false" outlineLevel="0" collapsed="false">
      <c r="A129" s="198" t="n">
        <v>9301</v>
      </c>
      <c r="B129" s="198"/>
      <c r="C129" s="195" t="s">
        <v>616</v>
      </c>
      <c r="D129" s="139" t="n">
        <f aca="false">'CRI-M'!O132</f>
        <v>0</v>
      </c>
      <c r="E129" s="139" t="n">
        <f aca="false">'CRI-M'!O133</f>
        <v>480000</v>
      </c>
      <c r="F129" s="151" t="n">
        <f aca="false">D129+E129</f>
        <v>480000</v>
      </c>
    </row>
    <row r="130" customFormat="false" ht="15" hidden="false" customHeight="true" outlineLevel="0" collapsed="false">
      <c r="A130" s="192" t="n">
        <v>9400</v>
      </c>
      <c r="B130" s="200" t="s">
        <v>619</v>
      </c>
      <c r="C130" s="200"/>
      <c r="D130" s="143"/>
      <c r="E130" s="143"/>
      <c r="F130" s="143" t="n">
        <f aca="false">D130+E130</f>
        <v>0</v>
      </c>
    </row>
    <row r="131" customFormat="false" ht="15" hidden="false" customHeight="true" outlineLevel="0" collapsed="false">
      <c r="A131" s="192" t="n">
        <v>9500</v>
      </c>
      <c r="B131" s="200" t="s">
        <v>1234</v>
      </c>
      <c r="C131" s="200"/>
      <c r="D131" s="143" t="n">
        <f aca="false">SUM(D132)</f>
        <v>0</v>
      </c>
      <c r="E131" s="143" t="n">
        <f aca="false">SUM(E132)</f>
        <v>0</v>
      </c>
      <c r="F131" s="143" t="n">
        <f aca="false">D131+E131</f>
        <v>0</v>
      </c>
    </row>
    <row r="132" customFormat="false" ht="15" hidden="false" customHeight="false" outlineLevel="0" collapsed="false">
      <c r="A132" s="198" t="n">
        <v>9501</v>
      </c>
      <c r="B132" s="198"/>
      <c r="C132" s="195" t="s">
        <v>1234</v>
      </c>
      <c r="D132" s="139" t="n">
        <f aca="false">'CRI-M'!O136</f>
        <v>0</v>
      </c>
      <c r="E132" s="151"/>
      <c r="F132" s="151" t="n">
        <f aca="false">D132+E132</f>
        <v>0</v>
      </c>
    </row>
    <row r="133" customFormat="false" ht="15" hidden="false" customHeight="true" outlineLevel="0" collapsed="false">
      <c r="A133" s="192" t="n">
        <v>9600</v>
      </c>
      <c r="B133" s="200" t="s">
        <v>621</v>
      </c>
      <c r="C133" s="200"/>
      <c r="D133" s="143"/>
      <c r="E133" s="143"/>
      <c r="F133" s="143" t="n">
        <f aca="false">D133+E133</f>
        <v>0</v>
      </c>
    </row>
    <row r="134" customFormat="false" ht="30" hidden="false" customHeight="true" outlineLevel="0" collapsed="false">
      <c r="A134" s="192" t="n">
        <v>9700</v>
      </c>
      <c r="B134" s="200" t="s">
        <v>622</v>
      </c>
      <c r="C134" s="200"/>
      <c r="D134" s="143" t="n">
        <f aca="false">SUM(D135)</f>
        <v>0</v>
      </c>
      <c r="E134" s="143" t="n">
        <f aca="false">SUM(E135)</f>
        <v>0</v>
      </c>
      <c r="F134" s="143" t="n">
        <f aca="false">D134+E134</f>
        <v>0</v>
      </c>
    </row>
    <row r="135" customFormat="false" ht="30" hidden="false" customHeight="false" outlineLevel="0" collapsed="false">
      <c r="A135" s="198" t="s">
        <v>1235</v>
      </c>
      <c r="B135" s="198"/>
      <c r="C135" s="195" t="s">
        <v>622</v>
      </c>
      <c r="D135" s="139" t="n">
        <f aca="false">'CRI-M'!O139</f>
        <v>0</v>
      </c>
      <c r="E135" s="151"/>
      <c r="F135" s="151" t="n">
        <f aca="false">D135+E135</f>
        <v>0</v>
      </c>
    </row>
    <row r="136" customFormat="false" ht="15" hidden="false" customHeight="true" outlineLevel="0" collapsed="false">
      <c r="A136" s="190" t="n">
        <v>0</v>
      </c>
      <c r="B136" s="201" t="s">
        <v>623</v>
      </c>
      <c r="C136" s="201"/>
      <c r="D136" s="132" t="n">
        <f aca="false">D137+D138+D139</f>
        <v>0</v>
      </c>
      <c r="E136" s="132" t="n">
        <f aca="false">E137+E138+E139</f>
        <v>0</v>
      </c>
      <c r="F136" s="132" t="n">
        <f aca="false">D136+E136</f>
        <v>0</v>
      </c>
    </row>
    <row r="137" customFormat="false" ht="15" hidden="false" customHeight="true" outlineLevel="0" collapsed="false">
      <c r="A137" s="192" t="n">
        <v>100</v>
      </c>
      <c r="B137" s="200" t="s">
        <v>624</v>
      </c>
      <c r="C137" s="200"/>
      <c r="D137" s="143"/>
      <c r="E137" s="143"/>
      <c r="F137" s="143" t="n">
        <f aca="false">D137+E137</f>
        <v>0</v>
      </c>
    </row>
    <row r="138" customFormat="false" ht="15" hidden="false" customHeight="true" outlineLevel="0" collapsed="false">
      <c r="A138" s="192" t="n">
        <v>200</v>
      </c>
      <c r="B138" s="200" t="s">
        <v>625</v>
      </c>
      <c r="C138" s="200"/>
      <c r="D138" s="143"/>
      <c r="E138" s="143"/>
      <c r="F138" s="143" t="n">
        <f aca="false">D138+E138</f>
        <v>0</v>
      </c>
    </row>
    <row r="139" customFormat="false" ht="15" hidden="false" customHeight="true" outlineLevel="0" collapsed="false">
      <c r="A139" s="192" t="n">
        <v>300</v>
      </c>
      <c r="B139" s="200" t="s">
        <v>626</v>
      </c>
      <c r="C139" s="200"/>
      <c r="D139" s="143" t="n">
        <f aca="false">SUM(D140)</f>
        <v>0</v>
      </c>
      <c r="E139" s="143" t="n">
        <f aca="false">SUM(E140)</f>
        <v>0</v>
      </c>
      <c r="F139" s="143" t="n">
        <f aca="false">D139+E139</f>
        <v>0</v>
      </c>
    </row>
    <row r="140" customFormat="false" ht="15" hidden="false" customHeight="false" outlineLevel="0" collapsed="false">
      <c r="A140" s="207" t="n">
        <v>301</v>
      </c>
      <c r="B140" s="207"/>
      <c r="C140" s="195" t="s">
        <v>626</v>
      </c>
      <c r="D140" s="151"/>
      <c r="E140" s="139" t="n">
        <f aca="false">'CRI-M'!O144</f>
        <v>0</v>
      </c>
      <c r="F140" s="151" t="n">
        <f aca="false">D140+E140</f>
        <v>0</v>
      </c>
    </row>
    <row r="141" customFormat="false" ht="15.75" hidden="false" customHeight="false" outlineLevel="0" collapsed="false">
      <c r="A141" s="208" t="s">
        <v>65</v>
      </c>
      <c r="B141" s="208"/>
      <c r="C141" s="208"/>
      <c r="D141" s="209" t="n">
        <f aca="false">D2+D21+D27+D30+D60+D65+D79+D93+D124+D136</f>
        <v>1749204</v>
      </c>
      <c r="E141" s="209" t="n">
        <f aca="false">E2+E21+E27+E30+E60+E65+E79+E93+E124+E136</f>
        <v>480000</v>
      </c>
      <c r="F141" s="209" t="n">
        <f aca="false">F2+F21+F27+F30+F60+F65+F79+F93+F124+F136</f>
        <v>2229204</v>
      </c>
    </row>
    <row r="142" customFormat="false" ht="6.75" hidden="false" customHeight="true" outlineLevel="0" collapsed="false"/>
    <row r="143" customFormat="false" ht="9.75" hidden="true" customHeight="true" outlineLevel="0" collapsed="false"/>
    <row r="144" customFormat="false" ht="12" hidden="true" customHeight="true" outlineLevel="0" collapsed="false"/>
  </sheetData>
  <sheetProtection sheet="true" objects="true" scenarios="true"/>
  <mergeCells count="141">
    <mergeCell ref="B1:C1"/>
    <mergeCell ref="B2:C2"/>
    <mergeCell ref="B3:C3"/>
    <mergeCell ref="A4:B4"/>
    <mergeCell ref="B5:C5"/>
    <mergeCell ref="A6:B6"/>
    <mergeCell ref="A7:B7"/>
    <mergeCell ref="A8:B8"/>
    <mergeCell ref="B9:C9"/>
    <mergeCell ref="B10:C10"/>
    <mergeCell ref="B11:C11"/>
    <mergeCell ref="B12:C12"/>
    <mergeCell ref="B13:C13"/>
    <mergeCell ref="A14:B14"/>
    <mergeCell ref="A15:B15"/>
    <mergeCell ref="A16:B16"/>
    <mergeCell ref="A17:B17"/>
    <mergeCell ref="A18:B18"/>
    <mergeCell ref="B19:C19"/>
    <mergeCell ref="A20:B20"/>
    <mergeCell ref="B21:C21"/>
    <mergeCell ref="B22:C22"/>
    <mergeCell ref="B23:C23"/>
    <mergeCell ref="B24:C24"/>
    <mergeCell ref="B25:C25"/>
    <mergeCell ref="B26:C26"/>
    <mergeCell ref="B27:C27"/>
    <mergeCell ref="B28:C28"/>
    <mergeCell ref="A29:B29"/>
    <mergeCell ref="B30:C30"/>
    <mergeCell ref="B31:C31"/>
    <mergeCell ref="A32:B32"/>
    <mergeCell ref="A33:B33"/>
    <mergeCell ref="A34:B34"/>
    <mergeCell ref="A35:B35"/>
    <mergeCell ref="B36:C36"/>
    <mergeCell ref="B37:C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B52:C52"/>
    <mergeCell ref="A53:B53"/>
    <mergeCell ref="B54:C54"/>
    <mergeCell ref="A55:B55"/>
    <mergeCell ref="A56:B56"/>
    <mergeCell ref="A57:B57"/>
    <mergeCell ref="A58:B58"/>
    <mergeCell ref="A59:B59"/>
    <mergeCell ref="B60:C60"/>
    <mergeCell ref="B61:C61"/>
    <mergeCell ref="A62:B62"/>
    <mergeCell ref="A63:B63"/>
    <mergeCell ref="B64:C64"/>
    <mergeCell ref="B65:C65"/>
    <mergeCell ref="B66:C66"/>
    <mergeCell ref="A67:B67"/>
    <mergeCell ref="A68:B68"/>
    <mergeCell ref="A69:B69"/>
    <mergeCell ref="B70:C70"/>
    <mergeCell ref="A71:B71"/>
    <mergeCell ref="A72:B72"/>
    <mergeCell ref="B73:C73"/>
    <mergeCell ref="A74:B74"/>
    <mergeCell ref="A75:B75"/>
    <mergeCell ref="A76:B76"/>
    <mergeCell ref="A77:B77"/>
    <mergeCell ref="A78:B78"/>
    <mergeCell ref="B79:C79"/>
    <mergeCell ref="B80:C80"/>
    <mergeCell ref="A81:B81"/>
    <mergeCell ref="B82:C82"/>
    <mergeCell ref="B83:C83"/>
    <mergeCell ref="A84:B84"/>
    <mergeCell ref="B85:C85"/>
    <mergeCell ref="B86:C86"/>
    <mergeCell ref="B87:C87"/>
    <mergeCell ref="B88:C88"/>
    <mergeCell ref="A89:B89"/>
    <mergeCell ref="B90:C90"/>
    <mergeCell ref="B91:C91"/>
    <mergeCell ref="A92:B92"/>
    <mergeCell ref="B93:C93"/>
    <mergeCell ref="B94:C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B107:C107"/>
    <mergeCell ref="A108:B108"/>
    <mergeCell ref="A109:B109"/>
    <mergeCell ref="B110:C110"/>
    <mergeCell ref="A111:B111"/>
    <mergeCell ref="A112:B112"/>
    <mergeCell ref="A113:B113"/>
    <mergeCell ref="A114:B114"/>
    <mergeCell ref="B115:C115"/>
    <mergeCell ref="A116:B116"/>
    <mergeCell ref="A117:B117"/>
    <mergeCell ref="A118:B118"/>
    <mergeCell ref="A119:B119"/>
    <mergeCell ref="A120:B120"/>
    <mergeCell ref="B121:C121"/>
    <mergeCell ref="A122:B122"/>
    <mergeCell ref="A123:B123"/>
    <mergeCell ref="B124:C124"/>
    <mergeCell ref="B125:C125"/>
    <mergeCell ref="A126:B126"/>
    <mergeCell ref="B127:C127"/>
    <mergeCell ref="B128:C128"/>
    <mergeCell ref="A129:B129"/>
    <mergeCell ref="B130:C130"/>
    <mergeCell ref="B131:C131"/>
    <mergeCell ref="A132:B132"/>
    <mergeCell ref="B133:C133"/>
    <mergeCell ref="B134:C134"/>
    <mergeCell ref="A135:B135"/>
    <mergeCell ref="B136:C136"/>
    <mergeCell ref="B137:C137"/>
    <mergeCell ref="B138:C138"/>
    <mergeCell ref="B139:C139"/>
    <mergeCell ref="A140:B140"/>
    <mergeCell ref="A141:C141"/>
  </mergeCells>
  <conditionalFormatting sqref="D129:E129">
    <cfRule type="expression" priority="2" aboveAverage="0" equalAverage="0" bottom="0" percent="0" rank="0" text="" dxfId="0">
      <formula>LEN(TRIM(D129))=0</formula>
    </cfRule>
  </conditionalFormatting>
  <conditionalFormatting sqref="D116:D120">
    <cfRule type="expression" priority="3" aboveAverage="0" equalAverage="0" bottom="0" percent="0" rank="0" text="" dxfId="1">
      <formula>LEN(TRIM(D116))=0</formula>
    </cfRule>
  </conditionalFormatting>
  <conditionalFormatting sqref="D126:E126">
    <cfRule type="expression" priority="4" aboveAverage="0" equalAverage="0" bottom="0" percent="0" rank="0" text="" dxfId="2">
      <formula>LEN(TRIM(D126))=0</formula>
    </cfRule>
  </conditionalFormatting>
  <conditionalFormatting sqref="D135">
    <cfRule type="expression" priority="5" aboveAverage="0" equalAverage="0" bottom="0" percent="0" rank="0" text="" dxfId="3">
      <formula>LEN(TRIM(D135))=0</formula>
    </cfRule>
  </conditionalFormatting>
  <conditionalFormatting sqref="D4">
    <cfRule type="expression" priority="6" aboveAverage="0" equalAverage="0" bottom="0" percent="0" rank="0" text="" dxfId="4">
      <formula>LEN(TRIM(D4))=0</formula>
    </cfRule>
  </conditionalFormatting>
  <conditionalFormatting sqref="D132">
    <cfRule type="expression" priority="7" aboveAverage="0" equalAverage="0" bottom="0" percent="0" rank="0" text="" dxfId="5">
      <formula>LEN(TRIM(D132))=0</formula>
    </cfRule>
  </conditionalFormatting>
  <conditionalFormatting sqref="E140">
    <cfRule type="expression" priority="8" aboveAverage="0" equalAverage="0" bottom="0" percent="0" rank="0" text="" dxfId="6">
      <formula>LEN(TRIM(E140))=0</formula>
    </cfRule>
  </conditionalFormatting>
  <conditionalFormatting sqref="D6:D8">
    <cfRule type="expression" priority="9" aboveAverage="0" equalAverage="0" bottom="0" percent="0" rank="0" text="" dxfId="7">
      <formula>LEN(TRIM(D6))=0</formula>
    </cfRule>
  </conditionalFormatting>
  <conditionalFormatting sqref="D14:D18">
    <cfRule type="expression" priority="10" aboveAverage="0" equalAverage="0" bottom="0" percent="0" rank="0" text="" dxfId="8">
      <formula>LEN(TRIM(D14))=0</formula>
    </cfRule>
  </conditionalFormatting>
  <conditionalFormatting sqref="D20">
    <cfRule type="expression" priority="11" aboveAverage="0" equalAverage="0" bottom="0" percent="0" rank="0" text="" dxfId="9">
      <formula>LEN(TRIM(D20))=0</formula>
    </cfRule>
  </conditionalFormatting>
  <conditionalFormatting sqref="D29">
    <cfRule type="expression" priority="12" aboveAverage="0" equalAverage="0" bottom="0" percent="0" rank="0" text="" dxfId="10">
      <formula>LEN(TRIM(D29))=0</formula>
    </cfRule>
  </conditionalFormatting>
  <conditionalFormatting sqref="D32:D35">
    <cfRule type="expression" priority="13" aboveAverage="0" equalAverage="0" bottom="0" percent="0" rank="0" text="" dxfId="11">
      <formula>LEN(TRIM(D32))=0</formula>
    </cfRule>
  </conditionalFormatting>
  <conditionalFormatting sqref="D38:D51">
    <cfRule type="expression" priority="14" aboveAverage="0" equalAverage="0" bottom="0" percent="0" rank="0" text="" dxfId="12">
      <formula>LEN(TRIM(D38))=0</formula>
    </cfRule>
  </conditionalFormatting>
  <conditionalFormatting sqref="D53">
    <cfRule type="expression" priority="15" aboveAverage="0" equalAverage="0" bottom="0" percent="0" rank="0" text="" dxfId="13">
      <formula>LEN(TRIM(D53))=0</formula>
    </cfRule>
  </conditionalFormatting>
  <conditionalFormatting sqref="D55:D59">
    <cfRule type="expression" priority="16" aboveAverage="0" equalAverage="0" bottom="0" percent="0" rank="0" text="" dxfId="14">
      <formula>LEN(TRIM(D55))=0</formula>
    </cfRule>
  </conditionalFormatting>
  <conditionalFormatting sqref="D62:D63">
    <cfRule type="expression" priority="17" aboveAverage="0" equalAverage="0" bottom="0" percent="0" rank="0" text="" dxfId="15">
      <formula>LEN(TRIM(D62))=0</formula>
    </cfRule>
  </conditionalFormatting>
  <conditionalFormatting sqref="D67:D69">
    <cfRule type="expression" priority="18" aboveAverage="0" equalAverage="0" bottom="0" percent="0" rank="0" text="" dxfId="16">
      <formula>LEN(TRIM(D67))=0</formula>
    </cfRule>
  </conditionalFormatting>
  <conditionalFormatting sqref="D71:D72">
    <cfRule type="expression" priority="19" aboveAverage="0" equalAverage="0" bottom="0" percent="0" rank="0" text="" dxfId="17">
      <formula>LEN(TRIM(D71))=0</formula>
    </cfRule>
  </conditionalFormatting>
  <conditionalFormatting sqref="D74:D78">
    <cfRule type="expression" priority="20" aboveAverage="0" equalAverage="0" bottom="0" percent="0" rank="0" text="" dxfId="18">
      <formula>LEN(TRIM(D74))=0</formula>
    </cfRule>
  </conditionalFormatting>
  <conditionalFormatting sqref="D81">
    <cfRule type="expression" priority="21" aboveAverage="0" equalAverage="0" bottom="0" percent="0" rank="0" text="" dxfId="19">
      <formula>LEN(TRIM(D81))=0</formula>
    </cfRule>
  </conditionalFormatting>
  <conditionalFormatting sqref="D84">
    <cfRule type="expression" priority="22" aboveAverage="0" equalAverage="0" bottom="0" percent="0" rank="0" text="" dxfId="20">
      <formula>LEN(TRIM(D84))=0</formula>
    </cfRule>
  </conditionalFormatting>
  <conditionalFormatting sqref="D89">
    <cfRule type="expression" priority="23" aboveAverage="0" equalAverage="0" bottom="0" percent="0" rank="0" text="" dxfId="21">
      <formula>LEN(TRIM(D89))=0</formula>
    </cfRule>
  </conditionalFormatting>
  <conditionalFormatting sqref="D92">
    <cfRule type="expression" priority="24" aboveAverage="0" equalAverage="0" bottom="0" percent="0" rank="0" text="" dxfId="22">
      <formula>LEN(TRIM(D92))=0</formula>
    </cfRule>
  </conditionalFormatting>
  <conditionalFormatting sqref="D95:D106">
    <cfRule type="expression" priority="25" aboveAverage="0" equalAverage="0" bottom="0" percent="0" rank="0" text="" dxfId="23">
      <formula>LEN(TRIM(D95))=0</formula>
    </cfRule>
  </conditionalFormatting>
  <conditionalFormatting sqref="E108">
    <cfRule type="expression" priority="26" aboveAverage="0" equalAverage="0" bottom="0" percent="0" rank="0" text="" dxfId="24">
      <formula>LEN(TRIM(E108))=0</formula>
    </cfRule>
  </conditionalFormatting>
  <conditionalFormatting sqref="E109">
    <cfRule type="expression" priority="27" aboveAverage="0" equalAverage="0" bottom="0" percent="0" rank="0" text="" dxfId="25">
      <formula>LEN(TRIM(E109))=0</formula>
    </cfRule>
  </conditionalFormatting>
  <conditionalFormatting sqref="E111:E113">
    <cfRule type="expression" priority="28" aboveAverage="0" equalAverage="0" bottom="0" percent="0" rank="0" text="" dxfId="26">
      <formula>LEN(TRIM(E111))=0</formula>
    </cfRule>
  </conditionalFormatting>
  <conditionalFormatting sqref="D114">
    <cfRule type="expression" priority="29" aboveAverage="0" equalAverage="0" bottom="0" percent="0" rank="0" text="" dxfId="27">
      <formula>LEN(TRIM(D114))=0</formula>
    </cfRule>
  </conditionalFormatting>
  <conditionalFormatting sqref="E114">
    <cfRule type="expression" priority="30" aboveAverage="0" equalAverage="0" bottom="0" percent="0" rank="0" text="" dxfId="28">
      <formula>LEN(TRIM(E114))=0</formula>
    </cfRule>
  </conditionalFormatting>
  <conditionalFormatting sqref="E122:E123">
    <cfRule type="expression" priority="31" aboveAverage="0" equalAverage="0" bottom="0" percent="0" rank="0" text="" dxfId="29">
      <formula>LEN(TRIM(E122))=0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D4 D6:D8 D14:D18 D20 D29 D32:D35 D38:D51 D53 D55:D59 D62:D63 D67:D69 D71:D72 D74:D78 D81 D84 D89 D92 D95:D106 E108:E109 E111:E114 D114 D116:D120 E122:E123 D126:E126 D129:E129 D132:E132 D135 E140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25972222222222" bottom="0.748611111111111" header="0.511805555555555" footer="0.315277777777778"/>
  <pageSetup paperSize="1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&amp;C&amp;14ESTIMACIÓN DE INGRESOS
CLASIFICACIÓN POR RUBRO DE INGRESOS EN RECURSOS DE LIBRE DISPOSICIÓN Y ETIQUETADOS
Ente público de &amp;F
Ejercicio fiscal 2020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6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11" activePane="bottomRight" state="frozen"/>
      <selection pane="topLeft" activeCell="A1" activeCellId="0" sqref="A1"/>
      <selection pane="topRight" activeCell="B1" activeCellId="0" sqref="B1"/>
      <selection pane="bottomLeft" activeCell="A11" activeCellId="0" sqref="A11"/>
      <selection pane="bottomRight" activeCell="F18" activeCellId="0" sqref="F18"/>
    </sheetView>
  </sheetViews>
  <sheetFormatPr defaultRowHeight="15" zeroHeight="true" outlineLevelRow="0" outlineLevelCol="0"/>
  <cols>
    <col collapsed="false" customWidth="true" hidden="false" outlineLevel="0" max="1" min="1" style="97" width="67.14"/>
    <col collapsed="false" customWidth="true" hidden="false" outlineLevel="0" max="8" min="2" style="0" width="17.43"/>
    <col collapsed="false" customWidth="true" hidden="false" outlineLevel="0" max="9" min="9" style="0" width="1"/>
    <col collapsed="false" customWidth="false" hidden="true" outlineLevel="0" max="1025" min="10" style="0" width="11.43"/>
  </cols>
  <sheetData>
    <row r="1" customFormat="false" ht="30" hidden="false" customHeight="true" outlineLevel="0" collapsed="false">
      <c r="A1" s="99"/>
      <c r="B1" s="99" t="s">
        <v>1204</v>
      </c>
      <c r="C1" s="99" t="s">
        <v>1205</v>
      </c>
      <c r="D1" s="99" t="s">
        <v>1206</v>
      </c>
      <c r="E1" s="99" t="s">
        <v>1236</v>
      </c>
      <c r="F1" s="99" t="s">
        <v>1208</v>
      </c>
      <c r="G1" s="99" t="s">
        <v>1209</v>
      </c>
      <c r="H1" s="99" t="s">
        <v>1210</v>
      </c>
    </row>
    <row r="2" customFormat="false" ht="15" hidden="false" customHeight="false" outlineLevel="0" collapsed="false">
      <c r="A2" s="129" t="s">
        <v>1237</v>
      </c>
      <c r="B2" s="162"/>
      <c r="C2" s="162"/>
      <c r="D2" s="162"/>
      <c r="E2" s="162"/>
      <c r="F2" s="162"/>
      <c r="G2" s="162"/>
      <c r="H2" s="163"/>
    </row>
    <row r="3" s="126" customFormat="true" ht="30" hidden="false" customHeight="true" outlineLevel="0" collapsed="false">
      <c r="A3" s="164" t="s">
        <v>67</v>
      </c>
      <c r="B3" s="109"/>
      <c r="C3" s="109"/>
      <c r="D3" s="109" t="n">
        <v>825060</v>
      </c>
      <c r="E3" s="155" t="n">
        <f aca="false">SUM('COG-FF'!C3:I3)</f>
        <v>1190077</v>
      </c>
      <c r="F3" s="109" t="n">
        <v>1285283</v>
      </c>
      <c r="G3" s="109"/>
      <c r="H3" s="109"/>
    </row>
    <row r="4" s="126" customFormat="true" ht="30" hidden="false" customHeight="true" outlineLevel="0" collapsed="false">
      <c r="A4" s="164" t="s">
        <v>68</v>
      </c>
      <c r="B4" s="109"/>
      <c r="C4" s="109"/>
      <c r="D4" s="109" t="n">
        <v>380500</v>
      </c>
      <c r="E4" s="155" t="n">
        <f aca="false">SUM('COG-FF'!C40:I40)</f>
        <v>339095</v>
      </c>
      <c r="F4" s="109" t="n">
        <v>359441</v>
      </c>
      <c r="G4" s="109"/>
      <c r="H4" s="109"/>
    </row>
    <row r="5" s="126" customFormat="true" ht="30" hidden="false" customHeight="true" outlineLevel="0" collapsed="false">
      <c r="A5" s="164" t="s">
        <v>69</v>
      </c>
      <c r="B5" s="109"/>
      <c r="C5" s="109"/>
      <c r="D5" s="109" t="n">
        <v>212294</v>
      </c>
      <c r="E5" s="155" t="n">
        <f aca="false">SUM('COG-FF'!C105:I105)</f>
        <v>220032</v>
      </c>
      <c r="F5" s="109" t="n">
        <v>239835</v>
      </c>
      <c r="G5" s="109"/>
      <c r="H5" s="109"/>
    </row>
    <row r="6" s="126" customFormat="true" ht="30" hidden="false" customHeight="true" outlineLevel="0" collapsed="false">
      <c r="A6" s="164" t="s">
        <v>70</v>
      </c>
      <c r="B6" s="109"/>
      <c r="C6" s="109"/>
      <c r="D6" s="109" t="n">
        <v>207000</v>
      </c>
      <c r="E6" s="155" t="n">
        <f aca="false">SUM('COG-FF'!C190:I190)</f>
        <v>0</v>
      </c>
      <c r="F6" s="109"/>
      <c r="G6" s="109"/>
      <c r="H6" s="109"/>
    </row>
    <row r="7" s="126" customFormat="true" ht="30" hidden="false" customHeight="true" outlineLevel="0" collapsed="false">
      <c r="A7" s="165" t="s">
        <v>71</v>
      </c>
      <c r="B7" s="109"/>
      <c r="C7" s="109"/>
      <c r="D7" s="109"/>
      <c r="E7" s="155" t="n">
        <f aca="false">SUM('COG-FF'!C250:I250)</f>
        <v>0</v>
      </c>
      <c r="F7" s="109"/>
      <c r="G7" s="109"/>
      <c r="H7" s="109"/>
    </row>
    <row r="8" s="126" customFormat="true" ht="30" hidden="false" customHeight="true" outlineLevel="0" collapsed="false">
      <c r="A8" s="165" t="s">
        <v>1238</v>
      </c>
      <c r="B8" s="109"/>
      <c r="C8" s="109"/>
      <c r="D8" s="109"/>
      <c r="E8" s="155" t="n">
        <f aca="false">SUM('COG-FF'!C309:I309)</f>
        <v>0</v>
      </c>
      <c r="F8" s="109"/>
      <c r="G8" s="109"/>
      <c r="H8" s="109"/>
    </row>
    <row r="9" s="126" customFormat="true" ht="30" hidden="false" customHeight="true" outlineLevel="0" collapsed="false">
      <c r="A9" s="165" t="s">
        <v>73</v>
      </c>
      <c r="B9" s="109"/>
      <c r="C9" s="109"/>
      <c r="D9" s="109"/>
      <c r="E9" s="155" t="n">
        <f aca="false">SUM('COG-FF'!C331:I331)</f>
        <v>0</v>
      </c>
      <c r="F9" s="109"/>
      <c r="G9" s="109"/>
      <c r="H9" s="109"/>
    </row>
    <row r="10" s="126" customFormat="true" ht="30" hidden="false" customHeight="true" outlineLevel="0" collapsed="false">
      <c r="A10" s="165" t="s">
        <v>74</v>
      </c>
      <c r="B10" s="109"/>
      <c r="C10" s="109"/>
      <c r="D10" s="109"/>
      <c r="E10" s="155" t="n">
        <f aca="false">SUM('COG-FF'!C379:I379)</f>
        <v>0</v>
      </c>
      <c r="F10" s="109"/>
      <c r="G10" s="109"/>
      <c r="H10" s="109"/>
    </row>
    <row r="11" s="126" customFormat="true" ht="30" hidden="false" customHeight="true" outlineLevel="0" collapsed="false">
      <c r="A11" s="165" t="s">
        <v>75</v>
      </c>
      <c r="B11" s="109"/>
      <c r="C11" s="109"/>
      <c r="D11" s="109"/>
      <c r="E11" s="155" t="n">
        <f aca="false">SUM('COG-FF'!C397:I397)</f>
        <v>0</v>
      </c>
      <c r="F11" s="109"/>
      <c r="G11" s="109"/>
      <c r="H11" s="109"/>
    </row>
    <row r="12" s="126" customFormat="true" ht="15" hidden="false" customHeight="false" outlineLevel="0" collapsed="false">
      <c r="A12" s="210" t="s">
        <v>1239</v>
      </c>
      <c r="B12" s="143" t="n">
        <f aca="false">SUM(B3:B11)</f>
        <v>0</v>
      </c>
      <c r="C12" s="143" t="n">
        <f aca="false">SUM(C3:C11)</f>
        <v>0</v>
      </c>
      <c r="D12" s="143" t="n">
        <f aca="false">SUM(D3:D11)</f>
        <v>1624854</v>
      </c>
      <c r="E12" s="143" t="n">
        <f aca="false">SUM(E3:E11)</f>
        <v>1749204</v>
      </c>
      <c r="F12" s="143" t="n">
        <f aca="false">SUM(F3:F11)</f>
        <v>1884559</v>
      </c>
      <c r="G12" s="143" t="n">
        <f aca="false">SUM(G3:G11)</f>
        <v>0</v>
      </c>
      <c r="H12" s="143" t="n">
        <f aca="false">SUM(H3:H11)</f>
        <v>0</v>
      </c>
    </row>
    <row r="13" s="126" customFormat="true" ht="15" hidden="false" customHeight="false" outlineLevel="0" collapsed="false">
      <c r="A13" s="129" t="s">
        <v>1240</v>
      </c>
      <c r="B13" s="162"/>
      <c r="C13" s="162"/>
      <c r="D13" s="162"/>
      <c r="E13" s="162"/>
      <c r="F13" s="162"/>
      <c r="G13" s="162"/>
      <c r="H13" s="163"/>
    </row>
    <row r="14" s="126" customFormat="true" ht="30" hidden="false" customHeight="true" outlineLevel="0" collapsed="false">
      <c r="A14" s="164" t="s">
        <v>67</v>
      </c>
      <c r="B14" s="169"/>
      <c r="C14" s="169"/>
      <c r="D14" s="169"/>
      <c r="E14" s="155" t="n">
        <f aca="false">SUM('COG-FF'!J3:L3)</f>
        <v>0</v>
      </c>
      <c r="F14" s="169"/>
      <c r="G14" s="169"/>
      <c r="H14" s="169"/>
    </row>
    <row r="15" customFormat="false" ht="30" hidden="false" customHeight="true" outlineLevel="0" collapsed="false">
      <c r="A15" s="164" t="s">
        <v>68</v>
      </c>
      <c r="B15" s="169"/>
      <c r="C15" s="169"/>
      <c r="D15" s="169"/>
      <c r="E15" s="155" t="n">
        <f aca="false">SUM('COG-FF'!J40:L40)</f>
        <v>0</v>
      </c>
      <c r="F15" s="169"/>
      <c r="G15" s="169"/>
      <c r="H15" s="169"/>
    </row>
    <row r="16" customFormat="false" ht="30" hidden="false" customHeight="true" outlineLevel="0" collapsed="false">
      <c r="A16" s="164" t="s">
        <v>69</v>
      </c>
      <c r="B16" s="169"/>
      <c r="C16" s="169"/>
      <c r="D16" s="169"/>
      <c r="E16" s="155" t="n">
        <f aca="false">SUM('COG-FF'!J105:L105)</f>
        <v>0</v>
      </c>
      <c r="F16" s="169"/>
      <c r="G16" s="169"/>
      <c r="H16" s="169"/>
    </row>
    <row r="17" customFormat="false" ht="30" hidden="false" customHeight="true" outlineLevel="0" collapsed="false">
      <c r="A17" s="164" t="s">
        <v>70</v>
      </c>
      <c r="B17" s="169"/>
      <c r="C17" s="169"/>
      <c r="D17" s="169" t="n">
        <v>400000</v>
      </c>
      <c r="E17" s="155" t="n">
        <f aca="false">SUM('COG-FF'!J190:L190)</f>
        <v>480000</v>
      </c>
      <c r="F17" s="169" t="n">
        <v>680000</v>
      </c>
      <c r="G17" s="169"/>
      <c r="H17" s="169"/>
    </row>
    <row r="18" customFormat="false" ht="30" hidden="false" customHeight="true" outlineLevel="0" collapsed="false">
      <c r="A18" s="165" t="s">
        <v>71</v>
      </c>
      <c r="B18" s="169"/>
      <c r="C18" s="169"/>
      <c r="D18" s="169"/>
      <c r="E18" s="155" t="n">
        <f aca="false">SUM('COG-FF'!J250:L250)</f>
        <v>0</v>
      </c>
      <c r="F18" s="169"/>
      <c r="G18" s="169"/>
      <c r="H18" s="169"/>
    </row>
    <row r="19" customFormat="false" ht="30" hidden="false" customHeight="true" outlineLevel="0" collapsed="false">
      <c r="A19" s="165" t="s">
        <v>1238</v>
      </c>
      <c r="B19" s="169"/>
      <c r="C19" s="169"/>
      <c r="D19" s="169"/>
      <c r="E19" s="155" t="n">
        <f aca="false">SUM('COG-FF'!J309:L309)</f>
        <v>0</v>
      </c>
      <c r="F19" s="169"/>
      <c r="G19" s="169"/>
      <c r="H19" s="169"/>
    </row>
    <row r="20" customFormat="false" ht="30" hidden="false" customHeight="true" outlineLevel="0" collapsed="false">
      <c r="A20" s="165" t="s">
        <v>73</v>
      </c>
      <c r="B20" s="169"/>
      <c r="C20" s="169"/>
      <c r="D20" s="169"/>
      <c r="E20" s="155" t="n">
        <f aca="false">SUM('COG-FF'!J331:L331)</f>
        <v>0</v>
      </c>
      <c r="F20" s="169"/>
      <c r="G20" s="169"/>
      <c r="H20" s="169"/>
    </row>
    <row r="21" customFormat="false" ht="30" hidden="false" customHeight="true" outlineLevel="0" collapsed="false">
      <c r="A21" s="165" t="s">
        <v>74</v>
      </c>
      <c r="B21" s="169"/>
      <c r="C21" s="169"/>
      <c r="D21" s="169"/>
      <c r="E21" s="155" t="n">
        <f aca="false">SUM('COG-FF'!J379:L379)</f>
        <v>0</v>
      </c>
      <c r="F21" s="169"/>
      <c r="G21" s="169"/>
      <c r="H21" s="169"/>
    </row>
    <row r="22" customFormat="false" ht="30" hidden="false" customHeight="true" outlineLevel="0" collapsed="false">
      <c r="A22" s="165" t="s">
        <v>75</v>
      </c>
      <c r="B22" s="169"/>
      <c r="C22" s="169"/>
      <c r="D22" s="169"/>
      <c r="E22" s="155" t="n">
        <f aca="false">SUM('COG-FF'!J397:L397)</f>
        <v>0</v>
      </c>
      <c r="F22" s="169"/>
      <c r="G22" s="169"/>
      <c r="H22" s="169"/>
    </row>
    <row r="23" s="126" customFormat="true" ht="15" hidden="false" customHeight="false" outlineLevel="0" collapsed="false">
      <c r="A23" s="210" t="s">
        <v>1241</v>
      </c>
      <c r="B23" s="143" t="n">
        <f aca="false">SUM(B14:B22)</f>
        <v>0</v>
      </c>
      <c r="C23" s="143" t="n">
        <f aca="false">SUM(C14:C22)</f>
        <v>0</v>
      </c>
      <c r="D23" s="143" t="n">
        <f aca="false">SUM(D14:D22)</f>
        <v>400000</v>
      </c>
      <c r="E23" s="143" t="n">
        <f aca="false">SUM(E14:E22)</f>
        <v>480000</v>
      </c>
      <c r="F23" s="143" t="n">
        <f aca="false">SUM(F14:F22)</f>
        <v>680000</v>
      </c>
      <c r="G23" s="143" t="n">
        <f aca="false">SUM(G14:G22)</f>
        <v>0</v>
      </c>
      <c r="H23" s="143" t="n">
        <f aca="false">SUM(H14:H22)</f>
        <v>0</v>
      </c>
    </row>
    <row r="24" s="126" customFormat="true" ht="15" hidden="false" customHeight="false" outlineLevel="0" collapsed="false">
      <c r="A24" s="211" t="s">
        <v>1049</v>
      </c>
      <c r="B24" s="212" t="n">
        <f aca="false">B12+B23</f>
        <v>0</v>
      </c>
      <c r="C24" s="212" t="n">
        <f aca="false">C12+C23</f>
        <v>0</v>
      </c>
      <c r="D24" s="212" t="n">
        <f aca="false">D12+D23</f>
        <v>2024854</v>
      </c>
      <c r="E24" s="212" t="n">
        <f aca="false">E12+E23</f>
        <v>2229204</v>
      </c>
      <c r="F24" s="212" t="n">
        <f aca="false">F12+F23</f>
        <v>2564559</v>
      </c>
      <c r="G24" s="212" t="n">
        <f aca="false">G12+G23</f>
        <v>0</v>
      </c>
      <c r="H24" s="212" t="n">
        <f aca="false">H12+H23</f>
        <v>0</v>
      </c>
    </row>
    <row r="25" s="126" customFormat="true" ht="5.25" hidden="false" customHeight="true" outlineLevel="0" collapsed="false">
      <c r="A25" s="213"/>
      <c r="B25" s="176"/>
      <c r="C25" s="176"/>
      <c r="D25" s="176"/>
      <c r="E25" s="176"/>
      <c r="F25" s="176"/>
      <c r="G25" s="176"/>
      <c r="H25" s="176"/>
    </row>
    <row r="26" s="126" customFormat="true" ht="30" hidden="true" customHeight="true" outlineLevel="0" collapsed="false">
      <c r="A26" s="214"/>
      <c r="B26" s="215"/>
      <c r="C26" s="215"/>
      <c r="E26" s="215"/>
    </row>
    <row r="27" customFormat="false" ht="15" hidden="true" customHeight="false" outlineLevel="0" collapsed="false">
      <c r="A27" s="214"/>
      <c r="B27" s="215"/>
      <c r="C27" s="215"/>
      <c r="E27" s="215"/>
    </row>
    <row r="28" customFormat="false" ht="15" hidden="true" customHeight="false" outlineLevel="0" collapsed="false">
      <c r="A28" s="214"/>
      <c r="B28" s="215"/>
      <c r="C28" s="215"/>
      <c r="E28" s="215"/>
    </row>
    <row r="29" customFormat="false" ht="15" hidden="true" customHeight="false" outlineLevel="0" collapsed="false">
      <c r="A29" s="214"/>
      <c r="B29" s="215"/>
      <c r="C29" s="215"/>
      <c r="E29" s="215"/>
    </row>
    <row r="30" customFormat="false" ht="15" hidden="true" customHeight="false" outlineLevel="0" collapsed="false">
      <c r="A30" s="214"/>
      <c r="B30" s="215"/>
      <c r="C30" s="215"/>
      <c r="E30" s="215"/>
    </row>
    <row r="31" customFormat="false" ht="15" hidden="true" customHeight="false" outlineLevel="0" collapsed="false">
      <c r="A31" s="214"/>
      <c r="B31" s="215"/>
      <c r="C31" s="215"/>
      <c r="E31" s="215"/>
    </row>
    <row r="32" customFormat="false" ht="15" hidden="true" customHeight="false" outlineLevel="0" collapsed="false">
      <c r="A32" s="214"/>
      <c r="B32" s="215"/>
      <c r="C32" s="215"/>
    </row>
    <row r="33" customFormat="false" ht="5.25" hidden="true" customHeight="true" outlineLevel="0" collapsed="false">
      <c r="A33" s="214"/>
      <c r="B33" s="215"/>
      <c r="C33" s="215"/>
    </row>
    <row r="34" customFormat="false" ht="15" hidden="true" customHeight="false" outlineLevel="0" collapsed="false">
      <c r="A34" s="214"/>
      <c r="B34" s="215"/>
      <c r="C34" s="215"/>
    </row>
    <row r="35" customFormat="false" ht="15" hidden="true" customHeight="false" outlineLevel="0" collapsed="false">
      <c r="A35" s="214"/>
      <c r="B35" s="215"/>
      <c r="C35" s="215"/>
    </row>
    <row r="36" s="96" customFormat="true" ht="15" hidden="true" customHeight="false" outlineLevel="0" collapsed="false">
      <c r="A36" s="214"/>
      <c r="B36" s="215"/>
      <c r="C36" s="215"/>
    </row>
    <row r="37" s="96" customFormat="true" ht="15" hidden="true" customHeight="false" outlineLevel="0" collapsed="false">
      <c r="A37" s="214"/>
      <c r="B37" s="215"/>
      <c r="C37" s="215"/>
    </row>
    <row r="38" s="96" customFormat="true" ht="15" hidden="true" customHeight="false" outlineLevel="0" collapsed="false">
      <c r="A38" s="214"/>
      <c r="B38" s="215"/>
      <c r="C38" s="215"/>
    </row>
    <row r="39" customFormat="false" ht="15" hidden="true" customHeight="false" outlineLevel="0" collapsed="false">
      <c r="A39" s="214"/>
      <c r="B39" s="215"/>
      <c r="C39" s="215"/>
    </row>
    <row r="40" customFormat="false" ht="15" hidden="true" customHeight="false" outlineLevel="0" collapsed="false">
      <c r="A40" s="214"/>
      <c r="B40" s="215"/>
      <c r="C40" s="215"/>
    </row>
    <row r="41" customFormat="false" ht="15" hidden="true" customHeight="false" outlineLevel="0" collapsed="false">
      <c r="A41" s="214"/>
      <c r="B41" s="215"/>
      <c r="C41" s="215"/>
    </row>
    <row r="42" customFormat="false" ht="15" hidden="true" customHeight="false" outlineLevel="0" collapsed="false">
      <c r="A42" s="214"/>
      <c r="B42" s="215"/>
      <c r="C42" s="215"/>
    </row>
    <row r="43" customFormat="false" ht="15" hidden="true" customHeight="false" outlineLevel="0" collapsed="false">
      <c r="A43" s="214"/>
      <c r="B43" s="215"/>
      <c r="C43" s="215"/>
    </row>
    <row r="44" customFormat="false" ht="15" hidden="true" customHeight="false" outlineLevel="0" collapsed="false">
      <c r="A44" s="214"/>
      <c r="B44" s="215"/>
      <c r="C44" s="215"/>
    </row>
    <row r="45" customFormat="false" ht="15" hidden="true" customHeight="false" outlineLevel="0" collapsed="false">
      <c r="A45" s="214"/>
      <c r="B45" s="215"/>
      <c r="C45" s="215"/>
    </row>
    <row r="46" customFormat="false" ht="15" hidden="true" customHeight="false" outlineLevel="0" collapsed="false">
      <c r="A46" s="214"/>
      <c r="B46" s="215"/>
      <c r="C46" s="215"/>
    </row>
    <row r="47" customFormat="false" ht="15" hidden="true" customHeight="false" outlineLevel="0" collapsed="false">
      <c r="A47" s="214"/>
      <c r="B47" s="215"/>
      <c r="C47" s="215"/>
    </row>
    <row r="48" customFormat="false" ht="15" hidden="true" customHeight="false" outlineLevel="0" collapsed="false">
      <c r="A48" s="214"/>
      <c r="B48" s="215"/>
      <c r="C48" s="215"/>
    </row>
    <row r="49" customFormat="false" ht="15" hidden="true" customHeight="false" outlineLevel="0" collapsed="false">
      <c r="A49" s="214"/>
      <c r="B49" s="215"/>
      <c r="C49" s="215"/>
    </row>
    <row r="50" customFormat="false" ht="15" hidden="true" customHeight="false" outlineLevel="0" collapsed="false">
      <c r="A50" s="214"/>
      <c r="B50" s="215"/>
      <c r="C50" s="215"/>
    </row>
    <row r="51" customFormat="false" ht="15" hidden="true" customHeight="false" outlineLevel="0" collapsed="false">
      <c r="A51" s="214"/>
      <c r="B51" s="215"/>
      <c r="C51" s="215"/>
    </row>
    <row r="52" s="97" customFormat="true" ht="15" hidden="true" customHeight="false" outlineLevel="0" collapsed="false">
      <c r="A52" s="214"/>
      <c r="B52" s="215"/>
      <c r="C52" s="215"/>
    </row>
    <row r="53" s="97" customFormat="true" ht="15" hidden="true" customHeight="false" outlineLevel="0" collapsed="false">
      <c r="A53" s="214"/>
      <c r="B53" s="215"/>
      <c r="C53" s="215"/>
    </row>
    <row r="54" s="97" customFormat="true" ht="15" hidden="true" customHeight="false" outlineLevel="0" collapsed="false">
      <c r="A54" s="214"/>
      <c r="B54" s="215"/>
      <c r="C54" s="215"/>
    </row>
    <row r="55" s="97" customFormat="true" ht="15" hidden="true" customHeight="false" outlineLevel="0" collapsed="false">
      <c r="A55" s="214"/>
      <c r="B55" s="215"/>
      <c r="C55" s="215"/>
    </row>
    <row r="56" s="97" customFormat="true" ht="15" hidden="true" customHeight="false" outlineLevel="0" collapsed="false">
      <c r="A56" s="214"/>
      <c r="B56" s="215"/>
      <c r="C56" s="215"/>
    </row>
    <row r="57" s="97" customFormat="true" ht="15" hidden="true" customHeight="false" outlineLevel="0" collapsed="false">
      <c r="A57" s="214"/>
      <c r="B57" s="215"/>
      <c r="C57" s="215"/>
    </row>
    <row r="58" s="97" customFormat="true" ht="15" hidden="true" customHeight="false" outlineLevel="0" collapsed="false">
      <c r="A58" s="214"/>
      <c r="B58" s="215"/>
      <c r="C58" s="215"/>
    </row>
    <row r="59" s="97" customFormat="true" ht="15" hidden="true" customHeight="false" outlineLevel="0" collapsed="false">
      <c r="A59" s="214"/>
      <c r="B59" s="215"/>
      <c r="C59" s="215"/>
    </row>
    <row r="60" s="97" customFormat="true" ht="15" hidden="true" customHeight="false" outlineLevel="0" collapsed="false">
      <c r="A60" s="214"/>
      <c r="B60" s="215"/>
      <c r="C60" s="215"/>
    </row>
    <row r="61" s="97" customFormat="true" ht="15" hidden="true" customHeight="false" outlineLevel="0" collapsed="false">
      <c r="A61" s="214"/>
      <c r="B61" s="215"/>
      <c r="C61" s="215"/>
    </row>
    <row r="62" s="97" customFormat="true" ht="15" hidden="true" customHeight="false" outlineLevel="0" collapsed="false">
      <c r="A62" s="214"/>
      <c r="B62" s="215"/>
      <c r="C62" s="215"/>
    </row>
    <row r="63" s="97" customFormat="true" ht="15" hidden="true" customHeight="false" outlineLevel="0" collapsed="false">
      <c r="A63" s="214"/>
      <c r="B63" s="215"/>
      <c r="C63" s="215"/>
    </row>
    <row r="64" s="97" customFormat="true" ht="15" hidden="true" customHeight="false" outlineLevel="0" collapsed="false">
      <c r="A64" s="214"/>
      <c r="B64" s="215"/>
      <c r="C64" s="215"/>
    </row>
    <row r="65" s="97" customFormat="true" ht="15" hidden="true" customHeight="false" outlineLevel="0" collapsed="false">
      <c r="A65" s="214"/>
      <c r="B65" s="215"/>
      <c r="C65" s="215"/>
    </row>
    <row r="66" s="97" customFormat="true" ht="15" hidden="true" customHeight="false" outlineLevel="0" collapsed="false">
      <c r="A66" s="214"/>
      <c r="B66" s="215"/>
      <c r="C66" s="215"/>
    </row>
    <row r="67" s="97" customFormat="true" ht="15" hidden="true" customHeight="false" outlineLevel="0" collapsed="false">
      <c r="A67" s="214"/>
      <c r="B67" s="215"/>
      <c r="C67" s="215"/>
    </row>
    <row r="68" s="97" customFormat="true" ht="15" hidden="true" customHeight="false" outlineLevel="0" collapsed="false">
      <c r="A68" s="214"/>
      <c r="B68" s="215"/>
      <c r="C68" s="215"/>
    </row>
    <row r="69" s="97" customFormat="true" ht="15" hidden="true" customHeight="false" outlineLevel="0" collapsed="false">
      <c r="A69" s="214"/>
      <c r="B69" s="215"/>
      <c r="C69" s="215"/>
    </row>
    <row r="70" s="97" customFormat="true" ht="15" hidden="true" customHeight="false" outlineLevel="0" collapsed="false">
      <c r="A70" s="214"/>
      <c r="B70" s="215"/>
      <c r="C70" s="215"/>
    </row>
    <row r="71" s="97" customFormat="true" ht="15" hidden="true" customHeight="false" outlineLevel="0" collapsed="false">
      <c r="A71" s="214"/>
      <c r="B71" s="215"/>
      <c r="C71" s="215"/>
    </row>
    <row r="72" s="97" customFormat="true" ht="15" hidden="true" customHeight="false" outlineLevel="0" collapsed="false">
      <c r="A72" s="214"/>
      <c r="B72" s="215"/>
      <c r="C72" s="215"/>
    </row>
    <row r="73" s="97" customFormat="true" ht="15" hidden="true" customHeight="false" outlineLevel="0" collapsed="false">
      <c r="A73" s="214"/>
      <c r="B73" s="215"/>
      <c r="C73" s="215"/>
    </row>
    <row r="74" s="97" customFormat="true" ht="15" hidden="true" customHeight="false" outlineLevel="0" collapsed="false">
      <c r="A74" s="214"/>
      <c r="B74" s="215"/>
      <c r="C74" s="215"/>
    </row>
    <row r="75" s="97" customFormat="true" ht="15" hidden="true" customHeight="false" outlineLevel="0" collapsed="false">
      <c r="A75" s="214"/>
      <c r="B75" s="215"/>
      <c r="C75" s="215"/>
    </row>
    <row r="76" s="97" customFormat="true" ht="15" hidden="true" customHeight="false" outlineLevel="0" collapsed="false">
      <c r="A76" s="214"/>
      <c r="B76" s="215"/>
      <c r="C76" s="215"/>
    </row>
    <row r="77" s="97" customFormat="true" ht="15" hidden="true" customHeight="false" outlineLevel="0" collapsed="false">
      <c r="A77" s="214"/>
      <c r="B77" s="215"/>
      <c r="C77" s="215"/>
    </row>
    <row r="78" s="97" customFormat="true" ht="15" hidden="true" customHeight="false" outlineLevel="0" collapsed="false">
      <c r="A78" s="214"/>
      <c r="B78" s="215"/>
      <c r="C78" s="215"/>
    </row>
    <row r="79" s="97" customFormat="true" ht="15" hidden="true" customHeight="false" outlineLevel="0" collapsed="false">
      <c r="A79" s="214"/>
      <c r="B79" s="215"/>
      <c r="C79" s="215"/>
    </row>
    <row r="80" s="97" customFormat="true" ht="15" hidden="true" customHeight="false" outlineLevel="0" collapsed="false">
      <c r="A80" s="214"/>
      <c r="B80" s="215"/>
      <c r="C80" s="215"/>
    </row>
    <row r="81" s="97" customFormat="true" ht="15" hidden="true" customHeight="false" outlineLevel="0" collapsed="false">
      <c r="A81" s="214"/>
      <c r="B81" s="215"/>
      <c r="C81" s="215"/>
    </row>
    <row r="82" s="97" customFormat="true" ht="15" hidden="true" customHeight="false" outlineLevel="0" collapsed="false">
      <c r="A82" s="214"/>
      <c r="B82" s="215"/>
      <c r="C82" s="215"/>
    </row>
    <row r="83" s="97" customFormat="true" ht="15" hidden="true" customHeight="false" outlineLevel="0" collapsed="false">
      <c r="A83" s="214"/>
      <c r="B83" s="215"/>
      <c r="C83" s="215"/>
    </row>
    <row r="84" s="97" customFormat="true" ht="15" hidden="true" customHeight="false" outlineLevel="0" collapsed="false">
      <c r="A84" s="214"/>
      <c r="B84" s="215"/>
      <c r="C84" s="215"/>
    </row>
    <row r="85" s="97" customFormat="true" ht="15" hidden="true" customHeight="false" outlineLevel="0" collapsed="false">
      <c r="A85" s="214"/>
      <c r="B85" s="215"/>
      <c r="C85" s="215"/>
    </row>
    <row r="86" s="97" customFormat="true" ht="15" hidden="true" customHeight="false" outlineLevel="0" collapsed="false">
      <c r="A86" s="214"/>
      <c r="B86" s="215"/>
      <c r="C86" s="215"/>
    </row>
    <row r="87" s="97" customFormat="true" ht="15" hidden="true" customHeight="false" outlineLevel="0" collapsed="false">
      <c r="A87" s="214"/>
      <c r="B87" s="215"/>
      <c r="C87" s="215"/>
    </row>
    <row r="88" s="97" customFormat="true" ht="15" hidden="true" customHeight="false" outlineLevel="0" collapsed="false">
      <c r="A88" s="214"/>
      <c r="B88" s="215"/>
      <c r="C88" s="215"/>
    </row>
    <row r="89" s="97" customFormat="true" ht="15" hidden="true" customHeight="false" outlineLevel="0" collapsed="false">
      <c r="A89" s="214"/>
      <c r="B89" s="215"/>
      <c r="C89" s="215"/>
    </row>
    <row r="90" s="97" customFormat="true" ht="15" hidden="true" customHeight="false" outlineLevel="0" collapsed="false">
      <c r="A90" s="214"/>
      <c r="B90" s="215"/>
      <c r="C90" s="215"/>
    </row>
    <row r="91" s="97" customFormat="true" ht="15" hidden="true" customHeight="false" outlineLevel="0" collapsed="false">
      <c r="A91" s="214"/>
      <c r="B91" s="215"/>
      <c r="C91" s="215"/>
    </row>
    <row r="92" s="97" customFormat="true" ht="15" hidden="true" customHeight="false" outlineLevel="0" collapsed="false">
      <c r="A92" s="214"/>
      <c r="B92" s="215"/>
      <c r="C92" s="215"/>
    </row>
    <row r="93" s="97" customFormat="true" ht="15" hidden="true" customHeight="false" outlineLevel="0" collapsed="false">
      <c r="A93" s="214"/>
      <c r="B93" s="215"/>
      <c r="C93" s="215"/>
    </row>
    <row r="94" s="97" customFormat="true" ht="15" hidden="true" customHeight="false" outlineLevel="0" collapsed="false">
      <c r="A94" s="214"/>
      <c r="B94" s="215"/>
      <c r="C94" s="215"/>
    </row>
    <row r="95" s="97" customFormat="true" ht="15" hidden="true" customHeight="false" outlineLevel="0" collapsed="false">
      <c r="A95" s="214"/>
      <c r="B95" s="215"/>
      <c r="C95" s="215"/>
    </row>
    <row r="96" s="97" customFormat="true" ht="15" hidden="true" customHeight="false" outlineLevel="0" collapsed="false">
      <c r="A96" s="214"/>
      <c r="B96" s="215"/>
      <c r="C96" s="215"/>
    </row>
    <row r="97" s="97" customFormat="true" ht="15" hidden="true" customHeight="false" outlineLevel="0" collapsed="false">
      <c r="A97" s="214"/>
      <c r="B97" s="215"/>
      <c r="C97" s="215"/>
    </row>
    <row r="98" s="97" customFormat="true" ht="15" hidden="true" customHeight="false" outlineLevel="0" collapsed="false">
      <c r="A98" s="214"/>
      <c r="B98" s="215"/>
      <c r="C98" s="215"/>
    </row>
    <row r="99" s="97" customFormat="true" ht="15" hidden="true" customHeight="false" outlineLevel="0" collapsed="false">
      <c r="A99" s="214"/>
      <c r="B99" s="215"/>
      <c r="C99" s="215"/>
    </row>
    <row r="100" s="97" customFormat="true" ht="15" hidden="true" customHeight="false" outlineLevel="0" collapsed="false">
      <c r="A100" s="214"/>
      <c r="B100" s="215"/>
      <c r="C100" s="215"/>
    </row>
    <row r="101" s="97" customFormat="true" ht="15" hidden="true" customHeight="false" outlineLevel="0" collapsed="false">
      <c r="A101" s="214"/>
      <c r="B101" s="215"/>
      <c r="C101" s="215"/>
    </row>
    <row r="102" s="97" customFormat="true" ht="15" hidden="true" customHeight="false" outlineLevel="0" collapsed="false">
      <c r="A102" s="214"/>
      <c r="B102" s="215"/>
      <c r="C102" s="215"/>
    </row>
    <row r="103" s="97" customFormat="true" ht="15" hidden="true" customHeight="false" outlineLevel="0" collapsed="false">
      <c r="A103" s="214"/>
      <c r="B103" s="215"/>
      <c r="C103" s="215"/>
    </row>
    <row r="104" s="97" customFormat="true" ht="15" hidden="true" customHeight="false" outlineLevel="0" collapsed="false">
      <c r="A104" s="214"/>
      <c r="B104" s="215"/>
      <c r="C104" s="215"/>
    </row>
    <row r="105" s="97" customFormat="true" ht="15" hidden="true" customHeight="false" outlineLevel="0" collapsed="false">
      <c r="A105" s="214"/>
      <c r="B105" s="215"/>
      <c r="C105" s="215"/>
    </row>
    <row r="106" s="97" customFormat="true" ht="15" hidden="true" customHeight="false" outlineLevel="0" collapsed="false">
      <c r="A106" s="214"/>
      <c r="B106" s="215"/>
      <c r="C106" s="215"/>
    </row>
    <row r="107" s="97" customFormat="true" ht="15" hidden="true" customHeight="false" outlineLevel="0" collapsed="false">
      <c r="A107" s="214"/>
      <c r="B107" s="215"/>
      <c r="C107" s="215"/>
    </row>
    <row r="108" s="97" customFormat="true" ht="15" hidden="true" customHeight="false" outlineLevel="0" collapsed="false">
      <c r="A108" s="214"/>
      <c r="B108" s="215"/>
      <c r="C108" s="215"/>
    </row>
    <row r="109" s="97" customFormat="true" ht="15" hidden="true" customHeight="false" outlineLevel="0" collapsed="false">
      <c r="A109" s="214"/>
      <c r="B109" s="215"/>
      <c r="C109" s="215"/>
    </row>
    <row r="110" s="97" customFormat="true" ht="15" hidden="true" customHeight="false" outlineLevel="0" collapsed="false">
      <c r="A110" s="214"/>
      <c r="B110" s="215"/>
      <c r="C110" s="215"/>
    </row>
    <row r="111" s="97" customFormat="true" ht="15" hidden="true" customHeight="false" outlineLevel="0" collapsed="false">
      <c r="A111" s="214"/>
      <c r="B111" s="215"/>
      <c r="C111" s="215"/>
    </row>
    <row r="112" s="97" customFormat="true" ht="15" hidden="true" customHeight="false" outlineLevel="0" collapsed="false">
      <c r="A112" s="214"/>
      <c r="B112" s="215"/>
      <c r="C112" s="215"/>
    </row>
    <row r="113" s="97" customFormat="true" ht="15" hidden="true" customHeight="false" outlineLevel="0" collapsed="false">
      <c r="A113" s="214"/>
      <c r="B113" s="215"/>
      <c r="C113" s="215"/>
    </row>
    <row r="114" s="97" customFormat="true" ht="15" hidden="true" customHeight="false" outlineLevel="0" collapsed="false">
      <c r="A114" s="214"/>
      <c r="B114" s="215"/>
      <c r="C114" s="215"/>
    </row>
    <row r="115" s="97" customFormat="true" ht="15" hidden="true" customHeight="false" outlineLevel="0" collapsed="false">
      <c r="A115" s="214"/>
      <c r="B115" s="215"/>
      <c r="C115" s="215"/>
    </row>
    <row r="116" s="97" customFormat="true" ht="15" hidden="true" customHeight="false" outlineLevel="0" collapsed="false">
      <c r="A116" s="214"/>
      <c r="B116" s="215"/>
      <c r="C116" s="215"/>
    </row>
    <row r="117" s="97" customFormat="true" ht="15" hidden="true" customHeight="false" outlineLevel="0" collapsed="false">
      <c r="A117" s="214"/>
      <c r="B117" s="215"/>
      <c r="C117" s="215"/>
    </row>
    <row r="118" s="97" customFormat="true" ht="15" hidden="true" customHeight="false" outlineLevel="0" collapsed="false">
      <c r="A118" s="214"/>
      <c r="B118" s="215"/>
      <c r="C118" s="215"/>
    </row>
    <row r="119" s="97" customFormat="true" ht="15" hidden="true" customHeight="false" outlineLevel="0" collapsed="false">
      <c r="A119" s="214"/>
      <c r="B119" s="215"/>
      <c r="C119" s="215"/>
    </row>
    <row r="120" s="97" customFormat="true" ht="15" hidden="true" customHeight="false" outlineLevel="0" collapsed="false">
      <c r="A120" s="214"/>
      <c r="B120" s="215"/>
      <c r="C120" s="215"/>
    </row>
    <row r="121" s="97" customFormat="true" ht="15" hidden="true" customHeight="false" outlineLevel="0" collapsed="false">
      <c r="A121" s="214"/>
      <c r="B121" s="215"/>
      <c r="C121" s="215"/>
    </row>
    <row r="122" s="97" customFormat="true" ht="15" hidden="true" customHeight="false" outlineLevel="0" collapsed="false">
      <c r="A122" s="214"/>
      <c r="B122" s="215"/>
      <c r="C122" s="215"/>
    </row>
    <row r="123" s="97" customFormat="true" ht="15" hidden="true" customHeight="false" outlineLevel="0" collapsed="false">
      <c r="A123" s="214"/>
      <c r="B123" s="215"/>
      <c r="C123" s="215"/>
    </row>
    <row r="124" s="97" customFormat="true" ht="15" hidden="true" customHeight="false" outlineLevel="0" collapsed="false">
      <c r="A124" s="214"/>
      <c r="B124" s="215"/>
      <c r="C124" s="215"/>
    </row>
    <row r="125" s="97" customFormat="true" ht="15" hidden="true" customHeight="false" outlineLevel="0" collapsed="false">
      <c r="A125" s="214"/>
      <c r="B125" s="215"/>
      <c r="C125" s="215"/>
    </row>
    <row r="126" s="97" customFormat="true" ht="15" hidden="true" customHeight="false" outlineLevel="0" collapsed="false">
      <c r="A126" s="214"/>
      <c r="B126" s="215"/>
      <c r="C126" s="215"/>
    </row>
    <row r="127" s="97" customFormat="true" ht="15" hidden="true" customHeight="false" outlineLevel="0" collapsed="false">
      <c r="A127" s="214"/>
      <c r="B127" s="215"/>
      <c r="C127" s="215"/>
    </row>
    <row r="128" s="97" customFormat="true" ht="15" hidden="true" customHeight="false" outlineLevel="0" collapsed="false">
      <c r="A128" s="214"/>
      <c r="B128" s="215"/>
      <c r="C128" s="215"/>
    </row>
    <row r="129" s="97" customFormat="true" ht="15" hidden="true" customHeight="false" outlineLevel="0" collapsed="false">
      <c r="A129" s="214"/>
      <c r="B129" s="215"/>
      <c r="C129" s="215"/>
    </row>
    <row r="130" s="97" customFormat="true" ht="15" hidden="true" customHeight="false" outlineLevel="0" collapsed="false">
      <c r="A130" s="214"/>
      <c r="B130" s="215"/>
      <c r="C130" s="215"/>
    </row>
    <row r="131" s="97" customFormat="true" ht="15" hidden="true" customHeight="false" outlineLevel="0" collapsed="false">
      <c r="A131" s="214"/>
      <c r="B131" s="215"/>
      <c r="C131" s="215"/>
    </row>
    <row r="132" s="97" customFormat="true" ht="15" hidden="true" customHeight="false" outlineLevel="0" collapsed="false">
      <c r="A132" s="214"/>
      <c r="B132" s="215"/>
      <c r="C132" s="215"/>
    </row>
    <row r="133" s="97" customFormat="true" ht="15" hidden="true" customHeight="false" outlineLevel="0" collapsed="false">
      <c r="A133" s="214"/>
      <c r="B133" s="215"/>
      <c r="C133" s="215"/>
    </row>
    <row r="134" s="97" customFormat="true" ht="15" hidden="true" customHeight="false" outlineLevel="0" collapsed="false">
      <c r="A134" s="214"/>
      <c r="B134" s="215"/>
      <c r="C134" s="215"/>
    </row>
    <row r="135" s="97" customFormat="true" ht="15" hidden="true" customHeight="false" outlineLevel="0" collapsed="false">
      <c r="A135" s="214"/>
      <c r="B135" s="215"/>
      <c r="C135" s="215"/>
    </row>
    <row r="136" s="97" customFormat="true" ht="15" hidden="true" customHeight="false" outlineLevel="0" collapsed="false">
      <c r="A136" s="214"/>
      <c r="B136" s="215"/>
      <c r="C136" s="215"/>
    </row>
    <row r="137" s="97" customFormat="true" ht="15" hidden="true" customHeight="false" outlineLevel="0" collapsed="false">
      <c r="A137" s="214"/>
      <c r="B137" s="215"/>
      <c r="C137" s="215"/>
    </row>
    <row r="138" s="97" customFormat="true" ht="15" hidden="true" customHeight="false" outlineLevel="0" collapsed="false">
      <c r="A138" s="214"/>
      <c r="B138" s="215"/>
      <c r="C138" s="215"/>
    </row>
    <row r="139" s="97" customFormat="true" ht="15" hidden="true" customHeight="false" outlineLevel="0" collapsed="false">
      <c r="A139" s="214"/>
      <c r="B139" s="215"/>
      <c r="C139" s="215"/>
    </row>
    <row r="140" s="97" customFormat="true" ht="15" hidden="true" customHeight="false" outlineLevel="0" collapsed="false">
      <c r="A140" s="214"/>
      <c r="B140" s="215"/>
      <c r="C140" s="215"/>
    </row>
    <row r="141" s="97" customFormat="true" ht="15" hidden="true" customHeight="false" outlineLevel="0" collapsed="false">
      <c r="A141" s="214"/>
      <c r="B141" s="215"/>
      <c r="C141" s="215"/>
    </row>
    <row r="142" s="97" customFormat="true" ht="15" hidden="true" customHeight="false" outlineLevel="0" collapsed="false">
      <c r="A142" s="214"/>
      <c r="B142" s="215"/>
      <c r="C142" s="215"/>
    </row>
    <row r="143" s="97" customFormat="true" ht="15" hidden="true" customHeight="false" outlineLevel="0" collapsed="false">
      <c r="A143" s="214"/>
      <c r="B143" s="215"/>
      <c r="C143" s="215"/>
    </row>
    <row r="144" s="97" customFormat="true" ht="15" hidden="true" customHeight="false" outlineLevel="0" collapsed="false">
      <c r="A144" s="214"/>
      <c r="B144" s="215"/>
      <c r="C144" s="215"/>
    </row>
    <row r="145" s="97" customFormat="true" ht="15" hidden="true" customHeight="false" outlineLevel="0" collapsed="false">
      <c r="A145" s="214"/>
      <c r="B145" s="215"/>
      <c r="C145" s="215"/>
    </row>
    <row r="146" s="97" customFormat="true" ht="15" hidden="true" customHeight="false" outlineLevel="0" collapsed="false">
      <c r="A146" s="214"/>
      <c r="B146" s="215"/>
      <c r="C146" s="215"/>
    </row>
    <row r="147" s="97" customFormat="true" ht="15" hidden="true" customHeight="false" outlineLevel="0" collapsed="false">
      <c r="A147" s="214"/>
      <c r="B147" s="215"/>
      <c r="C147" s="215"/>
    </row>
    <row r="148" s="97" customFormat="true" ht="15" hidden="true" customHeight="false" outlineLevel="0" collapsed="false">
      <c r="A148" s="214"/>
      <c r="B148" s="215"/>
      <c r="C148" s="215"/>
    </row>
    <row r="149" s="97" customFormat="true" ht="15" hidden="true" customHeight="false" outlineLevel="0" collapsed="false">
      <c r="A149" s="214"/>
      <c r="B149" s="215"/>
      <c r="C149" s="215"/>
    </row>
    <row r="150" s="97" customFormat="true" ht="15" hidden="true" customHeight="false" outlineLevel="0" collapsed="false">
      <c r="A150" s="214"/>
      <c r="B150" s="215"/>
      <c r="C150" s="215"/>
    </row>
    <row r="151" s="97" customFormat="true" ht="15" hidden="true" customHeight="false" outlineLevel="0" collapsed="false">
      <c r="A151" s="214"/>
      <c r="B151" s="215"/>
      <c r="C151" s="215"/>
    </row>
    <row r="152" s="97" customFormat="true" ht="15" hidden="true" customHeight="false" outlineLevel="0" collapsed="false">
      <c r="A152" s="214"/>
      <c r="B152" s="215"/>
      <c r="C152" s="215"/>
    </row>
    <row r="153" s="97" customFormat="true" ht="15" hidden="true" customHeight="false" outlineLevel="0" collapsed="false">
      <c r="A153" s="214"/>
      <c r="B153" s="215"/>
      <c r="C153" s="215"/>
    </row>
    <row r="154" s="97" customFormat="true" ht="15" hidden="true" customHeight="false" outlineLevel="0" collapsed="false">
      <c r="A154" s="214"/>
      <c r="B154" s="215"/>
      <c r="C154" s="215"/>
    </row>
    <row r="155" s="97" customFormat="true" ht="15" hidden="true" customHeight="false" outlineLevel="0" collapsed="false">
      <c r="A155" s="214"/>
      <c r="B155" s="215"/>
      <c r="C155" s="215"/>
    </row>
    <row r="156" s="97" customFormat="true" ht="15" hidden="true" customHeight="false" outlineLevel="0" collapsed="false">
      <c r="A156" s="214"/>
      <c r="B156" s="215"/>
      <c r="C156" s="215"/>
    </row>
    <row r="157" customFormat="false" ht="15" hidden="true" customHeight="false" outlineLevel="0" collapsed="false">
      <c r="A157" s="214"/>
      <c r="B157" s="215"/>
      <c r="C157" s="215"/>
    </row>
    <row r="158" customFormat="false" ht="15" hidden="true" customHeight="false" outlineLevel="0" collapsed="false">
      <c r="A158" s="214"/>
      <c r="B158" s="215"/>
      <c r="C158" s="215"/>
    </row>
    <row r="159" customFormat="false" ht="15" hidden="true" customHeight="false" outlineLevel="0" collapsed="false">
      <c r="A159" s="214"/>
      <c r="B159" s="215"/>
      <c r="C159" s="215"/>
    </row>
    <row r="160" customFormat="false" ht="15" hidden="true" customHeight="false" outlineLevel="0" collapsed="false">
      <c r="A160" s="214"/>
      <c r="B160" s="216" t="n">
        <f aca="false">SUM(B24:H24)</f>
        <v>6818617</v>
      </c>
      <c r="C160" s="215"/>
    </row>
  </sheetData>
  <sheetProtection sheet="true" objects="true" scenarios="true"/>
  <conditionalFormatting sqref="B14:D22 F14:H22">
    <cfRule type="expression" priority="2" aboveAverage="0" equalAverage="0" bottom="0" percent="0" rank="0" text="" dxfId="0">
      <formula>LEN(TRIM(B14))=0</formula>
    </cfRule>
  </conditionalFormatting>
  <conditionalFormatting sqref="B3:D11">
    <cfRule type="expression" priority="3" aboveAverage="0" equalAverage="0" bottom="0" percent="0" rank="0" text="" dxfId="1">
      <formula>LEN(TRIM(B3))=0</formula>
    </cfRule>
  </conditionalFormatting>
  <conditionalFormatting sqref="B14:D15 F14:H15">
    <cfRule type="expression" priority="4" aboveAverage="0" equalAverage="0" bottom="0" percent="0" rank="0" text="" dxfId="2">
      <formula>LEN(TRIM(B14))=0</formula>
    </cfRule>
  </conditionalFormatting>
  <conditionalFormatting sqref="F3:H11">
    <cfRule type="expression" priority="5" aboveAverage="0" equalAverage="0" bottom="0" percent="0" rank="0" text="" dxfId="3">
      <formula>LEN(TRIM(F3))=0</formula>
    </cfRule>
  </conditionalFormatting>
  <dataValidations count="1">
    <dataValidation allowBlank="true" error="La celda sólo permite números enteros y en positivo, favor de capturar cantidades sin centavos y evitar números en negativos." errorTitle="Valor de la celda" operator="greaterThanOrEqual" showDropDown="false" showErrorMessage="true" showInputMessage="true" sqref="B3:D11 F3:H11 B14:D22 F14:H22" type="whole">
      <formula1>0</formula1>
      <formula2>0</formula2>
    </dataValidation>
  </dataValidations>
  <printOptions headings="false" gridLines="false" gridLinesSet="true" horizontalCentered="true" verticalCentered="false"/>
  <pageMargins left="0.708333333333333" right="0.708333333333333" top="1.07986111111111" bottom="0.748611111111111" header="0.511805555555555" footer="0.315277777777778"/>
  <pageSetup paperSize="1" scale="6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&amp;C&amp;14RESULTADO Y PROYECCIÓN DE EGRESOS - LDF
Ente público de &amp;F
Ejercicio fiscal 2020</oddHeader>
    <oddFooter>&amp;RPágina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2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217" width="6.7"/>
    <col collapsed="false" customWidth="true" hidden="false" outlineLevel="0" max="2" min="2" style="217" width="67.14"/>
    <col collapsed="false" customWidth="true" hidden="false" outlineLevel="0" max="13" min="3" style="91" width="17.43"/>
    <col collapsed="false" customWidth="false" hidden="false" outlineLevel="0" max="1025" min="14" style="91" width="11.43"/>
  </cols>
  <sheetData>
    <row r="1" customFormat="false" ht="15.75" hidden="false" customHeight="true" outlineLevel="0" collapsed="false">
      <c r="A1" s="218" t="s">
        <v>1242</v>
      </c>
      <c r="B1" s="219" t="s">
        <v>628</v>
      </c>
      <c r="C1" s="220" t="s">
        <v>1243</v>
      </c>
      <c r="D1" s="220"/>
      <c r="E1" s="220"/>
      <c r="F1" s="220"/>
      <c r="G1" s="220"/>
      <c r="H1" s="220"/>
      <c r="I1" s="220"/>
      <c r="J1" s="221" t="s">
        <v>1244</v>
      </c>
      <c r="K1" s="221"/>
      <c r="L1" s="221"/>
      <c r="M1" s="222" t="s">
        <v>1245</v>
      </c>
    </row>
    <row r="2" customFormat="false" ht="63.75" hidden="false" customHeight="false" outlineLevel="0" collapsed="false">
      <c r="A2" s="218"/>
      <c r="B2" s="219"/>
      <c r="C2" s="223" t="s">
        <v>1246</v>
      </c>
      <c r="D2" s="224" t="s">
        <v>1247</v>
      </c>
      <c r="E2" s="224" t="s">
        <v>1248</v>
      </c>
      <c r="F2" s="224" t="s">
        <v>1249</v>
      </c>
      <c r="G2" s="224" t="s">
        <v>1250</v>
      </c>
      <c r="H2" s="224" t="s">
        <v>1251</v>
      </c>
      <c r="I2" s="224" t="s">
        <v>1252</v>
      </c>
      <c r="J2" s="225" t="s">
        <v>1253</v>
      </c>
      <c r="K2" s="225" t="s">
        <v>1254</v>
      </c>
      <c r="L2" s="225" t="s">
        <v>1255</v>
      </c>
      <c r="M2" s="222"/>
    </row>
    <row r="3" customFormat="false" ht="15" hidden="false" customHeight="true" outlineLevel="0" collapsed="false">
      <c r="A3" s="226" t="n">
        <v>1000</v>
      </c>
      <c r="B3" s="227" t="s">
        <v>629</v>
      </c>
      <c r="C3" s="131" t="n">
        <f aca="false">C4+C9+C14+C23+C28+C35+C37</f>
        <v>204204</v>
      </c>
      <c r="D3" s="228" t="n">
        <f aca="false">D4+D9+D14+D23+D28+D35+D37</f>
        <v>0</v>
      </c>
      <c r="E3" s="228" t="n">
        <f aca="false">E4+E9+E14+E23+E28+E35+E37</f>
        <v>0</v>
      </c>
      <c r="F3" s="228" t="n">
        <f aca="false">F4+F9+F14+F23+F28+F35+F37</f>
        <v>0</v>
      </c>
      <c r="G3" s="228" t="n">
        <f aca="false">G4+G9+G14+G23+G28+G35+G37</f>
        <v>0</v>
      </c>
      <c r="H3" s="228" t="n">
        <f aca="false">H4+H9+H14+H23+H28+H35+H37</f>
        <v>0</v>
      </c>
      <c r="I3" s="228" t="n">
        <f aca="false">I4+I9+I14+I23+I28+I35+I37</f>
        <v>985873</v>
      </c>
      <c r="J3" s="228" t="n">
        <f aca="false">J4+J9+J14+J23+J28+J35+J37</f>
        <v>0</v>
      </c>
      <c r="K3" s="228" t="n">
        <f aca="false">K4+K9+K14+K23+K28+K35+K37</f>
        <v>0</v>
      </c>
      <c r="L3" s="228" t="n">
        <f aca="false">L4+L9+L14+L23+L28+L35+L37</f>
        <v>0</v>
      </c>
      <c r="M3" s="132" t="n">
        <f aca="false">M4+M9+M14+M23+M28+M35+M37</f>
        <v>1190077</v>
      </c>
    </row>
    <row r="4" customFormat="false" ht="15" hidden="false" customHeight="true" outlineLevel="0" collapsed="false">
      <c r="A4" s="229" t="n">
        <v>1100</v>
      </c>
      <c r="B4" s="230" t="s">
        <v>630</v>
      </c>
      <c r="C4" s="135" t="n">
        <f aca="false">SUM(C5:C8)</f>
        <v>0</v>
      </c>
      <c r="D4" s="143" t="n">
        <f aca="false">SUM(D5:D8)</f>
        <v>0</v>
      </c>
      <c r="E4" s="143" t="n">
        <f aca="false">SUM(E5:E8)</f>
        <v>0</v>
      </c>
      <c r="F4" s="143" t="n">
        <f aca="false">SUM(F5:F8)</f>
        <v>0</v>
      </c>
      <c r="G4" s="143" t="n">
        <f aca="false">SUM(G5:G8)</f>
        <v>0</v>
      </c>
      <c r="H4" s="143" t="n">
        <f aca="false">SUM(H5:H8)</f>
        <v>0</v>
      </c>
      <c r="I4" s="143" t="n">
        <f aca="false">SUM(I5:I8)</f>
        <v>704796</v>
      </c>
      <c r="J4" s="143" t="n">
        <f aca="false">SUM(J5:J8)</f>
        <v>0</v>
      </c>
      <c r="K4" s="143" t="n">
        <f aca="false">SUM(K5:K8)</f>
        <v>0</v>
      </c>
      <c r="L4" s="143" t="n">
        <f aca="false">SUM(L5:L8)</f>
        <v>0</v>
      </c>
      <c r="M4" s="143" t="n">
        <f aca="false">SUM(M5:M8)</f>
        <v>704796</v>
      </c>
    </row>
    <row r="5" customFormat="false" ht="15" hidden="false" customHeight="true" outlineLevel="0" collapsed="false">
      <c r="A5" s="231" t="n">
        <v>111</v>
      </c>
      <c r="B5" s="232" t="s">
        <v>631</v>
      </c>
      <c r="C5" s="233" t="n">
        <f aca="false">'COG-M'!P4</f>
        <v>0</v>
      </c>
      <c r="D5" s="139"/>
      <c r="E5" s="139"/>
      <c r="F5" s="139"/>
      <c r="G5" s="139" t="n">
        <f aca="false">'COG-M'!P5</f>
        <v>0</v>
      </c>
      <c r="H5" s="139" t="n">
        <f aca="false">'COG-M'!P6</f>
        <v>0</v>
      </c>
      <c r="I5" s="139" t="n">
        <f aca="false">'COG-M'!P7</f>
        <v>0</v>
      </c>
      <c r="J5" s="139"/>
      <c r="K5" s="139"/>
      <c r="L5" s="139"/>
      <c r="M5" s="139" t="n">
        <f aca="false">SUM(C5:L5)</f>
        <v>0</v>
      </c>
    </row>
    <row r="6" customFormat="false" ht="15" hidden="false" customHeight="true" outlineLevel="0" collapsed="false">
      <c r="A6" s="231" t="n">
        <v>112</v>
      </c>
      <c r="B6" s="232" t="s">
        <v>632</v>
      </c>
      <c r="C6" s="233"/>
      <c r="D6" s="139"/>
      <c r="E6" s="139"/>
      <c r="F6" s="139"/>
      <c r="G6" s="139"/>
      <c r="H6" s="139"/>
      <c r="I6" s="139"/>
      <c r="J6" s="139"/>
      <c r="K6" s="139"/>
      <c r="L6" s="139"/>
      <c r="M6" s="139" t="n">
        <f aca="false">SUM(C6:L6)</f>
        <v>0</v>
      </c>
    </row>
    <row r="7" customFormat="false" ht="15" hidden="false" customHeight="true" outlineLevel="0" collapsed="false">
      <c r="A7" s="231" t="n">
        <v>113</v>
      </c>
      <c r="B7" s="232" t="s">
        <v>633</v>
      </c>
      <c r="C7" s="233" t="n">
        <f aca="false">'COG-M'!P9</f>
        <v>0</v>
      </c>
      <c r="D7" s="139"/>
      <c r="E7" s="139"/>
      <c r="F7" s="139" t="n">
        <f aca="false">'COG-M'!P10</f>
        <v>0</v>
      </c>
      <c r="G7" s="139" t="n">
        <f aca="false">'COG-M'!P11</f>
        <v>0</v>
      </c>
      <c r="H7" s="139" t="n">
        <f aca="false">'COG-M'!P12</f>
        <v>0</v>
      </c>
      <c r="I7" s="139" t="n">
        <f aca="false">'COG-M'!P13</f>
        <v>704796</v>
      </c>
      <c r="J7" s="139" t="n">
        <f aca="false">'COG-M'!P14</f>
        <v>0</v>
      </c>
      <c r="K7" s="139"/>
      <c r="L7" s="139"/>
      <c r="M7" s="139" t="n">
        <f aca="false">SUM(C7:L7)</f>
        <v>704796</v>
      </c>
    </row>
    <row r="8" customFormat="false" ht="15" hidden="false" customHeight="false" outlineLevel="0" collapsed="false">
      <c r="A8" s="231" t="n">
        <v>114</v>
      </c>
      <c r="B8" s="232" t="s">
        <v>634</v>
      </c>
      <c r="C8" s="233" t="n">
        <f aca="false">'COG-M'!P15</f>
        <v>0</v>
      </c>
      <c r="D8" s="139"/>
      <c r="E8" s="139"/>
      <c r="F8" s="139"/>
      <c r="G8" s="139" t="n">
        <f aca="false">'COG-M'!P16</f>
        <v>0</v>
      </c>
      <c r="H8" s="139" t="n">
        <f aca="false">'COG-M'!P17</f>
        <v>0</v>
      </c>
      <c r="I8" s="139" t="n">
        <f aca="false">'COG-M'!P18</f>
        <v>0</v>
      </c>
      <c r="J8" s="139"/>
      <c r="K8" s="139"/>
      <c r="L8" s="139"/>
      <c r="M8" s="139" t="n">
        <f aca="false">SUM(C8:L8)</f>
        <v>0</v>
      </c>
    </row>
    <row r="9" customFormat="false" ht="15" hidden="false" customHeight="false" outlineLevel="0" collapsed="false">
      <c r="A9" s="229" t="n">
        <v>1200</v>
      </c>
      <c r="B9" s="230" t="s">
        <v>635</v>
      </c>
      <c r="C9" s="135" t="n">
        <f aca="false">SUM(C10:C13)</f>
        <v>74123</v>
      </c>
      <c r="D9" s="143" t="n">
        <f aca="false">SUM(D10:D13)</f>
        <v>0</v>
      </c>
      <c r="E9" s="143" t="n">
        <f aca="false">SUM(E10:E13)</f>
        <v>0</v>
      </c>
      <c r="F9" s="143" t="n">
        <f aca="false">SUM(F10:F13)</f>
        <v>0</v>
      </c>
      <c r="G9" s="143" t="n">
        <f aca="false">SUM(G10:G13)</f>
        <v>0</v>
      </c>
      <c r="H9" s="143" t="n">
        <f aca="false">SUM(H10:H13)</f>
        <v>0</v>
      </c>
      <c r="I9" s="143" t="n">
        <f aca="false">SUM(I10:I13)</f>
        <v>281077</v>
      </c>
      <c r="J9" s="143" t="n">
        <f aca="false">SUM(J10:J13)</f>
        <v>0</v>
      </c>
      <c r="K9" s="143" t="n">
        <f aca="false">SUM(K10:K13)</f>
        <v>0</v>
      </c>
      <c r="L9" s="143" t="n">
        <f aca="false">SUM(L10:L13)</f>
        <v>0</v>
      </c>
      <c r="M9" s="143" t="n">
        <f aca="false">SUM(M10:M13)</f>
        <v>355200</v>
      </c>
    </row>
    <row r="10" customFormat="false" ht="15" hidden="false" customHeight="false" outlineLevel="0" collapsed="false">
      <c r="A10" s="231" t="n">
        <v>121</v>
      </c>
      <c r="B10" s="232" t="s">
        <v>636</v>
      </c>
      <c r="C10" s="233" t="n">
        <f aca="false">'COG-M'!P20</f>
        <v>0</v>
      </c>
      <c r="D10" s="139"/>
      <c r="E10" s="139"/>
      <c r="F10" s="139" t="n">
        <f aca="false">'COG-M'!P21</f>
        <v>0</v>
      </c>
      <c r="G10" s="139" t="n">
        <f aca="false">'COG-M'!P22</f>
        <v>0</v>
      </c>
      <c r="H10" s="139" t="n">
        <f aca="false">'COG-M'!P23</f>
        <v>0</v>
      </c>
      <c r="I10" s="139" t="n">
        <f aca="false">'COG-M'!P24</f>
        <v>0</v>
      </c>
      <c r="J10" s="139"/>
      <c r="K10" s="139"/>
      <c r="L10" s="139"/>
      <c r="M10" s="139" t="n">
        <f aca="false">SUM(C10:L10)</f>
        <v>0</v>
      </c>
    </row>
    <row r="11" customFormat="false" ht="15" hidden="false" customHeight="false" outlineLevel="0" collapsed="false">
      <c r="A11" s="231" t="n">
        <v>122</v>
      </c>
      <c r="B11" s="232" t="s">
        <v>637</v>
      </c>
      <c r="C11" s="233" t="n">
        <f aca="false">'COG-M'!P25</f>
        <v>74123</v>
      </c>
      <c r="D11" s="139"/>
      <c r="E11" s="139"/>
      <c r="F11" s="139" t="n">
        <f aca="false">'COG-M'!P26</f>
        <v>0</v>
      </c>
      <c r="G11" s="139" t="n">
        <f aca="false">'COG-M'!P27</f>
        <v>0</v>
      </c>
      <c r="H11" s="139" t="n">
        <f aca="false">'COG-M'!P28</f>
        <v>0</v>
      </c>
      <c r="I11" s="139" t="n">
        <f aca="false">'COG-M'!P29</f>
        <v>281077</v>
      </c>
      <c r="J11" s="139" t="n">
        <f aca="false">'COG-M'!P30</f>
        <v>0</v>
      </c>
      <c r="K11" s="139" t="n">
        <f aca="false">'COG-M'!P31</f>
        <v>0</v>
      </c>
      <c r="L11" s="139" t="n">
        <f aca="false">'COG-M'!P32</f>
        <v>0</v>
      </c>
      <c r="M11" s="139" t="n">
        <f aca="false">SUM(C11:L11)</f>
        <v>355200</v>
      </c>
    </row>
    <row r="12" customFormat="false" ht="15" hidden="false" customHeight="false" outlineLevel="0" collapsed="false">
      <c r="A12" s="231" t="n">
        <v>123</v>
      </c>
      <c r="B12" s="232" t="s">
        <v>638</v>
      </c>
      <c r="C12" s="233" t="n">
        <f aca="false">'COG-M'!P33</f>
        <v>0</v>
      </c>
      <c r="D12" s="139"/>
      <c r="E12" s="139"/>
      <c r="F12" s="139" t="n">
        <f aca="false">'COG-M'!P34</f>
        <v>0</v>
      </c>
      <c r="G12" s="139" t="n">
        <f aca="false">'COG-M'!P35</f>
        <v>0</v>
      </c>
      <c r="H12" s="139" t="n">
        <f aca="false">'COG-M'!P36</f>
        <v>0</v>
      </c>
      <c r="I12" s="139" t="n">
        <f aca="false">'COG-M'!P37</f>
        <v>0</v>
      </c>
      <c r="J12" s="139"/>
      <c r="K12" s="139"/>
      <c r="L12" s="139"/>
      <c r="M12" s="139" t="n">
        <f aca="false">SUM(C12:L12)</f>
        <v>0</v>
      </c>
    </row>
    <row r="13" customFormat="false" ht="30" hidden="false" customHeight="false" outlineLevel="0" collapsed="false">
      <c r="A13" s="231" t="n">
        <v>124</v>
      </c>
      <c r="B13" s="232" t="s">
        <v>639</v>
      </c>
      <c r="C13" s="233"/>
      <c r="D13" s="139"/>
      <c r="E13" s="139"/>
      <c r="F13" s="139"/>
      <c r="G13" s="139"/>
      <c r="H13" s="139"/>
      <c r="I13" s="139"/>
      <c r="J13" s="139"/>
      <c r="K13" s="139"/>
      <c r="L13" s="139"/>
      <c r="M13" s="139" t="n">
        <f aca="false">SUM(C13:L13)</f>
        <v>0</v>
      </c>
    </row>
    <row r="14" customFormat="false" ht="15" hidden="false" customHeight="false" outlineLevel="0" collapsed="false">
      <c r="A14" s="229" t="n">
        <v>1300</v>
      </c>
      <c r="B14" s="230" t="s">
        <v>640</v>
      </c>
      <c r="C14" s="135" t="n">
        <f aca="false">SUM(C15:C22)</f>
        <v>130081</v>
      </c>
      <c r="D14" s="143" t="n">
        <f aca="false">SUM(D15:D22)</f>
        <v>0</v>
      </c>
      <c r="E14" s="143" t="n">
        <f aca="false">SUM(E15:E22)</f>
        <v>0</v>
      </c>
      <c r="F14" s="143" t="n">
        <f aca="false">SUM(F15:F22)</f>
        <v>0</v>
      </c>
      <c r="G14" s="143" t="n">
        <f aca="false">SUM(G15:G22)</f>
        <v>0</v>
      </c>
      <c r="H14" s="143" t="n">
        <f aca="false">SUM(H15:H22)</f>
        <v>0</v>
      </c>
      <c r="I14" s="143" t="n">
        <f aca="false">SUM(I15:I22)</f>
        <v>0</v>
      </c>
      <c r="J14" s="143" t="n">
        <f aca="false">SUM(J15:J22)</f>
        <v>0</v>
      </c>
      <c r="K14" s="143" t="n">
        <f aca="false">SUM(K15:K22)</f>
        <v>0</v>
      </c>
      <c r="L14" s="143" t="n">
        <f aca="false">SUM(L15:L22)</f>
        <v>0</v>
      </c>
      <c r="M14" s="143" t="n">
        <f aca="false">SUM(M15:M22)</f>
        <v>130081</v>
      </c>
    </row>
    <row r="15" customFormat="false" ht="15" hidden="false" customHeight="false" outlineLevel="0" collapsed="false">
      <c r="A15" s="231" t="n">
        <v>131</v>
      </c>
      <c r="B15" s="232" t="s">
        <v>641</v>
      </c>
      <c r="C15" s="233" t="n">
        <f aca="false">'COG-M'!P40</f>
        <v>0</v>
      </c>
      <c r="D15" s="139"/>
      <c r="E15" s="139"/>
      <c r="F15" s="139" t="n">
        <f aca="false">'COG-M'!P41</f>
        <v>0</v>
      </c>
      <c r="G15" s="139" t="n">
        <f aca="false">'COG-M'!P42</f>
        <v>0</v>
      </c>
      <c r="H15" s="139" t="n">
        <f aca="false">'COG-M'!P43</f>
        <v>0</v>
      </c>
      <c r="I15" s="139" t="n">
        <f aca="false">'COG-M'!P44</f>
        <v>0</v>
      </c>
      <c r="J15" s="139"/>
      <c r="K15" s="139"/>
      <c r="L15" s="139"/>
      <c r="M15" s="139" t="n">
        <f aca="false">SUM(C15:L15)</f>
        <v>0</v>
      </c>
    </row>
    <row r="16" customFormat="false" ht="15" hidden="false" customHeight="false" outlineLevel="0" collapsed="false">
      <c r="A16" s="231" t="n">
        <v>132</v>
      </c>
      <c r="B16" s="232" t="s">
        <v>642</v>
      </c>
      <c r="C16" s="233" t="n">
        <f aca="false">'COG-M'!P45</f>
        <v>130081</v>
      </c>
      <c r="D16" s="139"/>
      <c r="E16" s="139"/>
      <c r="F16" s="139" t="n">
        <f aca="false">'COG-M'!P46</f>
        <v>0</v>
      </c>
      <c r="G16" s="139" t="n">
        <f aca="false">'COG-M'!P47</f>
        <v>0</v>
      </c>
      <c r="H16" s="139" t="n">
        <f aca="false">'COG-M'!P48</f>
        <v>0</v>
      </c>
      <c r="I16" s="139" t="n">
        <f aca="false">'COG-M'!P49</f>
        <v>0</v>
      </c>
      <c r="J16" s="139" t="n">
        <f aca="false">'COG-M'!P50</f>
        <v>0</v>
      </c>
      <c r="K16" s="139"/>
      <c r="L16" s="139"/>
      <c r="M16" s="139" t="n">
        <f aca="false">SUM(C16:L16)</f>
        <v>130081</v>
      </c>
    </row>
    <row r="17" customFormat="false" ht="15" hidden="false" customHeight="false" outlineLevel="0" collapsed="false">
      <c r="A17" s="231" t="n">
        <v>133</v>
      </c>
      <c r="B17" s="232" t="s">
        <v>643</v>
      </c>
      <c r="C17" s="233" t="n">
        <f aca="false">'COG-M'!P51</f>
        <v>0</v>
      </c>
      <c r="D17" s="139"/>
      <c r="E17" s="139"/>
      <c r="F17" s="139" t="n">
        <f aca="false">'COG-M'!P52</f>
        <v>0</v>
      </c>
      <c r="G17" s="139" t="n">
        <f aca="false">'COG-M'!P53</f>
        <v>0</v>
      </c>
      <c r="H17" s="139" t="n">
        <f aca="false">'COG-M'!P54</f>
        <v>0</v>
      </c>
      <c r="I17" s="139" t="n">
        <f aca="false">'COG-M'!P55</f>
        <v>0</v>
      </c>
      <c r="J17" s="139" t="n">
        <f aca="false">'COG-M'!P56</f>
        <v>0</v>
      </c>
      <c r="K17" s="139"/>
      <c r="L17" s="139"/>
      <c r="M17" s="139" t="n">
        <f aca="false">SUM(C17:L17)</f>
        <v>0</v>
      </c>
    </row>
    <row r="18" customFormat="false" ht="15" hidden="false" customHeight="false" outlineLevel="0" collapsed="false">
      <c r="A18" s="231" t="n">
        <v>134</v>
      </c>
      <c r="B18" s="232" t="s">
        <v>644</v>
      </c>
      <c r="C18" s="233" t="n">
        <f aca="false">'COG-M'!P57</f>
        <v>0</v>
      </c>
      <c r="D18" s="139"/>
      <c r="E18" s="139"/>
      <c r="F18" s="139" t="n">
        <f aca="false">'COG-M'!P58</f>
        <v>0</v>
      </c>
      <c r="G18" s="139" t="n">
        <f aca="false">'COG-M'!P59</f>
        <v>0</v>
      </c>
      <c r="H18" s="139" t="n">
        <f aca="false">'COG-M'!P60</f>
        <v>0</v>
      </c>
      <c r="I18" s="139" t="n">
        <f aca="false">'COG-M'!P61</f>
        <v>0</v>
      </c>
      <c r="J18" s="139" t="n">
        <f aca="false">'COG-M'!P62</f>
        <v>0</v>
      </c>
      <c r="K18" s="139"/>
      <c r="L18" s="139"/>
      <c r="M18" s="139" t="n">
        <f aca="false">SUM(C18:L18)</f>
        <v>0</v>
      </c>
    </row>
    <row r="19" customFormat="false" ht="15" hidden="false" customHeight="false" outlineLevel="0" collapsed="false">
      <c r="A19" s="231" t="n">
        <v>135</v>
      </c>
      <c r="B19" s="232" t="s">
        <v>645</v>
      </c>
      <c r="C19" s="233"/>
      <c r="D19" s="139"/>
      <c r="E19" s="139"/>
      <c r="F19" s="139"/>
      <c r="G19" s="139"/>
      <c r="H19" s="139"/>
      <c r="I19" s="139"/>
      <c r="J19" s="139"/>
      <c r="K19" s="139"/>
      <c r="L19" s="139"/>
      <c r="M19" s="139" t="n">
        <f aca="false">SUM(C19:L19)</f>
        <v>0</v>
      </c>
    </row>
    <row r="20" customFormat="false" ht="30" hidden="false" customHeight="false" outlineLevel="0" collapsed="false">
      <c r="A20" s="231" t="n">
        <v>136</v>
      </c>
      <c r="B20" s="232" t="s">
        <v>646</v>
      </c>
      <c r="C20" s="233"/>
      <c r="D20" s="139"/>
      <c r="E20" s="139"/>
      <c r="F20" s="139"/>
      <c r="G20" s="139"/>
      <c r="H20" s="139"/>
      <c r="I20" s="139"/>
      <c r="J20" s="139"/>
      <c r="K20" s="139"/>
      <c r="L20" s="139"/>
      <c r="M20" s="139" t="n">
        <f aca="false">SUM(C20:L20)</f>
        <v>0</v>
      </c>
    </row>
    <row r="21" customFormat="false" ht="15" hidden="false" customHeight="false" outlineLevel="0" collapsed="false">
      <c r="A21" s="231" t="n">
        <v>137</v>
      </c>
      <c r="B21" s="232" t="s">
        <v>647</v>
      </c>
      <c r="C21" s="233" t="n">
        <f aca="false">'COG-M'!P65</f>
        <v>0</v>
      </c>
      <c r="D21" s="139"/>
      <c r="E21" s="139"/>
      <c r="F21" s="139" t="n">
        <f aca="false">'COG-M'!P66</f>
        <v>0</v>
      </c>
      <c r="G21" s="139" t="n">
        <f aca="false">'COG-M'!P67</f>
        <v>0</v>
      </c>
      <c r="H21" s="139" t="n">
        <f aca="false">'COG-M'!P68</f>
        <v>0</v>
      </c>
      <c r="I21" s="139" t="n">
        <f aca="false">'COG-M'!P69</f>
        <v>0</v>
      </c>
      <c r="J21" s="139"/>
      <c r="K21" s="139"/>
      <c r="L21" s="139"/>
      <c r="M21" s="139" t="n">
        <f aca="false">SUM(C21:L21)</f>
        <v>0</v>
      </c>
    </row>
    <row r="22" customFormat="false" ht="30" hidden="false" customHeight="false" outlineLevel="0" collapsed="false">
      <c r="A22" s="231" t="n">
        <v>138</v>
      </c>
      <c r="B22" s="232" t="s">
        <v>648</v>
      </c>
      <c r="C22" s="233" t="n">
        <f aca="false">'COG-M'!P70</f>
        <v>0</v>
      </c>
      <c r="D22" s="139"/>
      <c r="E22" s="139"/>
      <c r="F22" s="139" t="n">
        <f aca="false">'COG-M'!P71</f>
        <v>0</v>
      </c>
      <c r="G22" s="139" t="n">
        <f aca="false">'COG-M'!P72</f>
        <v>0</v>
      </c>
      <c r="H22" s="139" t="n">
        <f aca="false">'COG-M'!P73</f>
        <v>0</v>
      </c>
      <c r="I22" s="139" t="n">
        <f aca="false">'COG-M'!P74</f>
        <v>0</v>
      </c>
      <c r="J22" s="139"/>
      <c r="K22" s="139"/>
      <c r="L22" s="139"/>
      <c r="M22" s="139" t="n">
        <f aca="false">SUM(C22:L22)</f>
        <v>0</v>
      </c>
    </row>
    <row r="23" customFormat="false" ht="15" hidden="false" customHeight="false" outlineLevel="0" collapsed="false">
      <c r="A23" s="229" t="n">
        <v>1400</v>
      </c>
      <c r="B23" s="230" t="s">
        <v>649</v>
      </c>
      <c r="C23" s="135" t="n">
        <f aca="false">SUM(C24:C27)</f>
        <v>0</v>
      </c>
      <c r="D23" s="143" t="n">
        <f aca="false">SUM(D24:D27)</f>
        <v>0</v>
      </c>
      <c r="E23" s="143" t="n">
        <f aca="false">SUM(E24:E27)</f>
        <v>0</v>
      </c>
      <c r="F23" s="143" t="n">
        <f aca="false">SUM(F24:F27)</f>
        <v>0</v>
      </c>
      <c r="G23" s="143" t="n">
        <f aca="false">SUM(G24:G27)</f>
        <v>0</v>
      </c>
      <c r="H23" s="143" t="n">
        <f aca="false">SUM(H24:H27)</f>
        <v>0</v>
      </c>
      <c r="I23" s="143" t="n">
        <f aca="false">SUM(I24:I27)</f>
        <v>0</v>
      </c>
      <c r="J23" s="143" t="n">
        <f aca="false">SUM(J24:J27)</f>
        <v>0</v>
      </c>
      <c r="K23" s="143" t="n">
        <f aca="false">SUM(K24:K27)</f>
        <v>0</v>
      </c>
      <c r="L23" s="143" t="n">
        <f aca="false">SUM(L24:L27)</f>
        <v>0</v>
      </c>
      <c r="M23" s="143" t="n">
        <f aca="false">SUM(M24:M27)</f>
        <v>0</v>
      </c>
    </row>
    <row r="24" customFormat="false" ht="15" hidden="false" customHeight="false" outlineLevel="0" collapsed="false">
      <c r="A24" s="231" t="n">
        <v>141</v>
      </c>
      <c r="B24" s="232" t="s">
        <v>650</v>
      </c>
      <c r="C24" s="233" t="n">
        <f aca="false">'COG-M'!P76</f>
        <v>0</v>
      </c>
      <c r="D24" s="139"/>
      <c r="E24" s="139"/>
      <c r="F24" s="139" t="n">
        <f aca="false">'COG-M'!P77</f>
        <v>0</v>
      </c>
      <c r="G24" s="139" t="n">
        <f aca="false">'COG-M'!P78</f>
        <v>0</v>
      </c>
      <c r="H24" s="139" t="n">
        <f aca="false">'COG-M'!P79</f>
        <v>0</v>
      </c>
      <c r="I24" s="139" t="n">
        <f aca="false">'COG-M'!P80</f>
        <v>0</v>
      </c>
      <c r="J24" s="139"/>
      <c r="K24" s="139"/>
      <c r="L24" s="139"/>
      <c r="M24" s="139" t="n">
        <f aca="false">SUM(C24:L24)</f>
        <v>0</v>
      </c>
    </row>
    <row r="25" customFormat="false" ht="15" hidden="false" customHeight="false" outlineLevel="0" collapsed="false">
      <c r="A25" s="231" t="n">
        <v>142</v>
      </c>
      <c r="B25" s="232" t="s">
        <v>651</v>
      </c>
      <c r="C25" s="233" t="n">
        <f aca="false">'COG-M'!P81</f>
        <v>0</v>
      </c>
      <c r="D25" s="139"/>
      <c r="E25" s="139"/>
      <c r="F25" s="139" t="n">
        <f aca="false">'COG-M'!P82</f>
        <v>0</v>
      </c>
      <c r="G25" s="139" t="n">
        <f aca="false">'COG-M'!P83</f>
        <v>0</v>
      </c>
      <c r="H25" s="139" t="n">
        <f aca="false">'COG-M'!P84</f>
        <v>0</v>
      </c>
      <c r="I25" s="139" t="n">
        <f aca="false">'COG-M'!P85</f>
        <v>0</v>
      </c>
      <c r="J25" s="139"/>
      <c r="K25" s="139"/>
      <c r="L25" s="139"/>
      <c r="M25" s="139" t="n">
        <f aca="false">SUM(C25:L25)</f>
        <v>0</v>
      </c>
    </row>
    <row r="26" customFormat="false" ht="15" hidden="false" customHeight="false" outlineLevel="0" collapsed="false">
      <c r="A26" s="231" t="n">
        <v>143</v>
      </c>
      <c r="B26" s="232" t="s">
        <v>652</v>
      </c>
      <c r="C26" s="233" t="n">
        <f aca="false">'COG-M'!P86</f>
        <v>0</v>
      </c>
      <c r="D26" s="139"/>
      <c r="E26" s="139"/>
      <c r="F26" s="139" t="n">
        <f aca="false">'COG-M'!P87</f>
        <v>0</v>
      </c>
      <c r="G26" s="139" t="n">
        <f aca="false">'COG-M'!P88</f>
        <v>0</v>
      </c>
      <c r="H26" s="139" t="n">
        <f aca="false">'COG-M'!P89</f>
        <v>0</v>
      </c>
      <c r="I26" s="139" t="n">
        <f aca="false">'COG-M'!P90</f>
        <v>0</v>
      </c>
      <c r="J26" s="139"/>
      <c r="K26" s="139"/>
      <c r="L26" s="139"/>
      <c r="M26" s="139" t="n">
        <f aca="false">SUM(C26:L26)</f>
        <v>0</v>
      </c>
    </row>
    <row r="27" customFormat="false" ht="15" hidden="false" customHeight="false" outlineLevel="0" collapsed="false">
      <c r="A27" s="231" t="n">
        <v>144</v>
      </c>
      <c r="B27" s="232" t="s">
        <v>653</v>
      </c>
      <c r="C27" s="233" t="n">
        <f aca="false">'COG-M'!P91</f>
        <v>0</v>
      </c>
      <c r="D27" s="139"/>
      <c r="E27" s="139"/>
      <c r="F27" s="139" t="n">
        <f aca="false">'COG-M'!P92</f>
        <v>0</v>
      </c>
      <c r="G27" s="139" t="n">
        <f aca="false">'COG-M'!P93</f>
        <v>0</v>
      </c>
      <c r="H27" s="139" t="n">
        <f aca="false">'COG-M'!P94</f>
        <v>0</v>
      </c>
      <c r="I27" s="139" t="n">
        <f aca="false">'COG-M'!P95</f>
        <v>0</v>
      </c>
      <c r="J27" s="139"/>
      <c r="K27" s="139"/>
      <c r="L27" s="139"/>
      <c r="M27" s="139" t="n">
        <f aca="false">SUM(C27:L27)</f>
        <v>0</v>
      </c>
    </row>
    <row r="28" customFormat="false" ht="15" hidden="false" customHeight="false" outlineLevel="0" collapsed="false">
      <c r="A28" s="229" t="n">
        <v>1500</v>
      </c>
      <c r="B28" s="230" t="s">
        <v>654</v>
      </c>
      <c r="C28" s="135" t="n">
        <f aca="false">SUM(C29:C34)</f>
        <v>0</v>
      </c>
      <c r="D28" s="143" t="n">
        <f aca="false">SUM(D29:D34)</f>
        <v>0</v>
      </c>
      <c r="E28" s="143" t="n">
        <f aca="false">SUM(E29:E34)</f>
        <v>0</v>
      </c>
      <c r="F28" s="143" t="n">
        <f aca="false">SUM(F29:F34)</f>
        <v>0</v>
      </c>
      <c r="G28" s="143" t="n">
        <f aca="false">SUM(G29:G34)</f>
        <v>0</v>
      </c>
      <c r="H28" s="143" t="n">
        <f aca="false">SUM(H29:H34)</f>
        <v>0</v>
      </c>
      <c r="I28" s="143" t="n">
        <f aca="false">SUM(I29:I34)</f>
        <v>0</v>
      </c>
      <c r="J28" s="143" t="n">
        <f aca="false">SUM(J29:J34)</f>
        <v>0</v>
      </c>
      <c r="K28" s="143" t="n">
        <f aca="false">SUM(K29:K34)</f>
        <v>0</v>
      </c>
      <c r="L28" s="143" t="n">
        <f aca="false">SUM(L29:L34)</f>
        <v>0</v>
      </c>
      <c r="M28" s="143" t="n">
        <f aca="false">SUM(M29:M34)</f>
        <v>0</v>
      </c>
    </row>
    <row r="29" customFormat="false" ht="15" hidden="false" customHeight="false" outlineLevel="0" collapsed="false">
      <c r="A29" s="231" t="n">
        <v>151</v>
      </c>
      <c r="B29" s="232" t="s">
        <v>655</v>
      </c>
      <c r="C29" s="233" t="n">
        <f aca="false">'COG-M'!P97</f>
        <v>0</v>
      </c>
      <c r="D29" s="139"/>
      <c r="E29" s="139"/>
      <c r="F29" s="139" t="n">
        <f aca="false">'COG-M'!P98</f>
        <v>0</v>
      </c>
      <c r="G29" s="139" t="n">
        <f aca="false">'COG-M'!P99</f>
        <v>0</v>
      </c>
      <c r="H29" s="139" t="n">
        <f aca="false">'COG-M'!P100</f>
        <v>0</v>
      </c>
      <c r="I29" s="139" t="n">
        <f aca="false">'COG-M'!P101</f>
        <v>0</v>
      </c>
      <c r="J29" s="139" t="n">
        <f aca="false">'COG-M'!P102</f>
        <v>0</v>
      </c>
      <c r="K29" s="139"/>
      <c r="L29" s="139"/>
      <c r="M29" s="139" t="n">
        <f aca="false">SUM(C29:L29)</f>
        <v>0</v>
      </c>
    </row>
    <row r="30" customFormat="false" ht="15" hidden="false" customHeight="false" outlineLevel="0" collapsed="false">
      <c r="A30" s="231" t="n">
        <v>152</v>
      </c>
      <c r="B30" s="232" t="s">
        <v>656</v>
      </c>
      <c r="C30" s="233" t="n">
        <f aca="false">'COG-M'!P103</f>
        <v>0</v>
      </c>
      <c r="D30" s="139"/>
      <c r="E30" s="139"/>
      <c r="F30" s="139" t="n">
        <f aca="false">'COG-M'!P104</f>
        <v>0</v>
      </c>
      <c r="G30" s="139" t="n">
        <f aca="false">'COG-M'!P105</f>
        <v>0</v>
      </c>
      <c r="H30" s="139" t="n">
        <f aca="false">'COG-M'!P106</f>
        <v>0</v>
      </c>
      <c r="I30" s="139" t="n">
        <f aca="false">'COG-M'!P107</f>
        <v>0</v>
      </c>
      <c r="J30" s="139"/>
      <c r="K30" s="139"/>
      <c r="L30" s="139" t="n">
        <f aca="false">'COG-M'!P108</f>
        <v>0</v>
      </c>
      <c r="M30" s="139" t="n">
        <f aca="false">SUM(C30:L30)</f>
        <v>0</v>
      </c>
    </row>
    <row r="31" customFormat="false" ht="15" hidden="false" customHeight="false" outlineLevel="0" collapsed="false">
      <c r="A31" s="231" t="n">
        <v>153</v>
      </c>
      <c r="B31" s="232" t="s">
        <v>657</v>
      </c>
      <c r="C31" s="233" t="n">
        <f aca="false">'COG-M'!P109</f>
        <v>0</v>
      </c>
      <c r="D31" s="139"/>
      <c r="E31" s="139"/>
      <c r="F31" s="139" t="n">
        <f aca="false">'COG-M'!P110</f>
        <v>0</v>
      </c>
      <c r="G31" s="139" t="n">
        <f aca="false">'COG-M'!P111</f>
        <v>0</v>
      </c>
      <c r="H31" s="139" t="n">
        <f aca="false">'COG-M'!P112</f>
        <v>0</v>
      </c>
      <c r="I31" s="139" t="n">
        <f aca="false">'COG-M'!P113</f>
        <v>0</v>
      </c>
      <c r="J31" s="139"/>
      <c r="K31" s="139"/>
      <c r="L31" s="139"/>
      <c r="M31" s="139" t="n">
        <f aca="false">SUM(C31:L31)</f>
        <v>0</v>
      </c>
    </row>
    <row r="32" customFormat="false" ht="15" hidden="false" customHeight="false" outlineLevel="0" collapsed="false">
      <c r="A32" s="231" t="n">
        <v>154</v>
      </c>
      <c r="B32" s="232" t="s">
        <v>658</v>
      </c>
      <c r="C32" s="233" t="n">
        <f aca="false">'COG-M'!P114</f>
        <v>0</v>
      </c>
      <c r="D32" s="139"/>
      <c r="E32" s="139"/>
      <c r="F32" s="139" t="n">
        <f aca="false">'COG-M'!P115</f>
        <v>0</v>
      </c>
      <c r="G32" s="139" t="n">
        <f aca="false">'COG-M'!P116</f>
        <v>0</v>
      </c>
      <c r="H32" s="139" t="n">
        <f aca="false">'COG-M'!P117</f>
        <v>0</v>
      </c>
      <c r="I32" s="139" t="n">
        <f aca="false">'COG-M'!P118</f>
        <v>0</v>
      </c>
      <c r="J32" s="139" t="n">
        <f aca="false">'COG-M'!P119</f>
        <v>0</v>
      </c>
      <c r="K32" s="139"/>
      <c r="L32" s="139"/>
      <c r="M32" s="139" t="n">
        <f aca="false">SUM(C32:L32)</f>
        <v>0</v>
      </c>
    </row>
    <row r="33" customFormat="false" ht="15" hidden="false" customHeight="false" outlineLevel="0" collapsed="false">
      <c r="A33" s="231" t="n">
        <v>155</v>
      </c>
      <c r="B33" s="232" t="s">
        <v>659</v>
      </c>
      <c r="C33" s="233" t="n">
        <f aca="false">'COG-M'!P120</f>
        <v>0</v>
      </c>
      <c r="D33" s="139"/>
      <c r="E33" s="139"/>
      <c r="F33" s="139" t="n">
        <f aca="false">'COG-M'!P121</f>
        <v>0</v>
      </c>
      <c r="G33" s="139" t="n">
        <f aca="false">'COG-M'!P122</f>
        <v>0</v>
      </c>
      <c r="H33" s="139" t="n">
        <f aca="false">'COG-M'!P123</f>
        <v>0</v>
      </c>
      <c r="I33" s="139" t="n">
        <f aca="false">'COG-M'!P124</f>
        <v>0</v>
      </c>
      <c r="J33" s="139"/>
      <c r="K33" s="139"/>
      <c r="L33" s="139"/>
      <c r="M33" s="139" t="n">
        <f aca="false">SUM(C33:L33)</f>
        <v>0</v>
      </c>
    </row>
    <row r="34" customFormat="false" ht="15" hidden="false" customHeight="false" outlineLevel="0" collapsed="false">
      <c r="A34" s="231" t="n">
        <v>159</v>
      </c>
      <c r="B34" s="232" t="s">
        <v>660</v>
      </c>
      <c r="C34" s="233" t="n">
        <f aca="false">'COG-M'!P125</f>
        <v>0</v>
      </c>
      <c r="D34" s="139"/>
      <c r="E34" s="139"/>
      <c r="F34" s="139" t="n">
        <f aca="false">'COG-M'!P126</f>
        <v>0</v>
      </c>
      <c r="G34" s="139" t="n">
        <f aca="false">'COG-M'!P127</f>
        <v>0</v>
      </c>
      <c r="H34" s="139" t="n">
        <f aca="false">'COG-M'!P128</f>
        <v>0</v>
      </c>
      <c r="I34" s="139" t="n">
        <f aca="false">'COG-M'!P129</f>
        <v>0</v>
      </c>
      <c r="J34" s="139"/>
      <c r="K34" s="139"/>
      <c r="L34" s="139"/>
      <c r="M34" s="139" t="n">
        <f aca="false">SUM(C34:L34)</f>
        <v>0</v>
      </c>
    </row>
    <row r="35" customFormat="false" ht="15" hidden="false" customHeight="false" outlineLevel="0" collapsed="false">
      <c r="A35" s="229" t="n">
        <v>1600</v>
      </c>
      <c r="B35" s="230" t="s">
        <v>661</v>
      </c>
      <c r="C35" s="135" t="n">
        <f aca="false">SUM(C36)</f>
        <v>0</v>
      </c>
      <c r="D35" s="143" t="n">
        <f aca="false">SUM(D36)</f>
        <v>0</v>
      </c>
      <c r="E35" s="143" t="n">
        <f aca="false">SUM(E36)</f>
        <v>0</v>
      </c>
      <c r="F35" s="143" t="n">
        <f aca="false">SUM(F36)</f>
        <v>0</v>
      </c>
      <c r="G35" s="143" t="n">
        <f aca="false">SUM(G36)</f>
        <v>0</v>
      </c>
      <c r="H35" s="143" t="n">
        <f aca="false">SUM(H36)</f>
        <v>0</v>
      </c>
      <c r="I35" s="143" t="n">
        <f aca="false">SUM(I36)</f>
        <v>0</v>
      </c>
      <c r="J35" s="143" t="n">
        <f aca="false">SUM(J36)</f>
        <v>0</v>
      </c>
      <c r="K35" s="143" t="n">
        <f aca="false">SUM(K36)</f>
        <v>0</v>
      </c>
      <c r="L35" s="143" t="n">
        <f aca="false">SUM(L36)</f>
        <v>0</v>
      </c>
      <c r="M35" s="143" t="n">
        <f aca="false">SUM(M36)</f>
        <v>0</v>
      </c>
    </row>
    <row r="36" customFormat="false" ht="15" hidden="false" customHeight="false" outlineLevel="0" collapsed="false">
      <c r="A36" s="231" t="n">
        <v>161</v>
      </c>
      <c r="B36" s="232" t="s">
        <v>662</v>
      </c>
      <c r="C36" s="233" t="n">
        <f aca="false">'COG-M'!P131</f>
        <v>0</v>
      </c>
      <c r="D36" s="139"/>
      <c r="E36" s="139"/>
      <c r="F36" s="139" t="n">
        <f aca="false">'COG-M'!P132</f>
        <v>0</v>
      </c>
      <c r="G36" s="139" t="n">
        <f aca="false">'COG-M'!P133</f>
        <v>0</v>
      </c>
      <c r="H36" s="139" t="n">
        <f aca="false">'COG-M'!P134</f>
        <v>0</v>
      </c>
      <c r="I36" s="139" t="n">
        <f aca="false">'COG-M'!P135</f>
        <v>0</v>
      </c>
      <c r="J36" s="139" t="n">
        <f aca="false">'COG-M'!P136</f>
        <v>0</v>
      </c>
      <c r="K36" s="139"/>
      <c r="L36" s="139"/>
      <c r="M36" s="139" t="n">
        <f aca="false">SUM(C36:L36)</f>
        <v>0</v>
      </c>
    </row>
    <row r="37" customFormat="false" ht="15" hidden="false" customHeight="false" outlineLevel="0" collapsed="false">
      <c r="A37" s="229" t="n">
        <v>1700</v>
      </c>
      <c r="B37" s="230" t="s">
        <v>663</v>
      </c>
      <c r="C37" s="135" t="n">
        <f aca="false">SUM(C38:C39)</f>
        <v>0</v>
      </c>
      <c r="D37" s="143" t="n">
        <f aca="false">SUM(D38:D39)</f>
        <v>0</v>
      </c>
      <c r="E37" s="143" t="n">
        <f aca="false">SUM(E38:E39)</f>
        <v>0</v>
      </c>
      <c r="F37" s="143" t="n">
        <f aca="false">SUM(F38:F39)</f>
        <v>0</v>
      </c>
      <c r="G37" s="143" t="n">
        <f aca="false">SUM(G38:G39)</f>
        <v>0</v>
      </c>
      <c r="H37" s="143" t="n">
        <f aca="false">SUM(H38:H39)</f>
        <v>0</v>
      </c>
      <c r="I37" s="143" t="n">
        <f aca="false">SUM(I38:I39)</f>
        <v>0</v>
      </c>
      <c r="J37" s="143" t="n">
        <f aca="false">SUM(J38:J39)</f>
        <v>0</v>
      </c>
      <c r="K37" s="143" t="n">
        <f aca="false">SUM(K38:K39)</f>
        <v>0</v>
      </c>
      <c r="L37" s="143" t="n">
        <f aca="false">SUM(L38:L39)</f>
        <v>0</v>
      </c>
      <c r="M37" s="143" t="n">
        <f aca="false">SUM(M38:M39)</f>
        <v>0</v>
      </c>
    </row>
    <row r="38" customFormat="false" ht="15" hidden="false" customHeight="false" outlineLevel="0" collapsed="false">
      <c r="A38" s="231" t="n">
        <v>171</v>
      </c>
      <c r="B38" s="232" t="s">
        <v>664</v>
      </c>
      <c r="C38" s="233" t="n">
        <f aca="false">'COG-M'!P138</f>
        <v>0</v>
      </c>
      <c r="D38" s="139"/>
      <c r="E38" s="139"/>
      <c r="F38" s="139" t="n">
        <f aca="false">'COG-M'!P139</f>
        <v>0</v>
      </c>
      <c r="G38" s="139" t="n">
        <f aca="false">'COG-M'!P140</f>
        <v>0</v>
      </c>
      <c r="H38" s="139" t="n">
        <f aca="false">'COG-M'!P141</f>
        <v>0</v>
      </c>
      <c r="I38" s="139" t="n">
        <f aca="false">'COG-M'!P142</f>
        <v>0</v>
      </c>
      <c r="J38" s="139"/>
      <c r="K38" s="139"/>
      <c r="L38" s="139"/>
      <c r="M38" s="139" t="n">
        <f aca="false">SUM(C38:L38)</f>
        <v>0</v>
      </c>
    </row>
    <row r="39" customFormat="false" ht="15" hidden="false" customHeight="false" outlineLevel="0" collapsed="false">
      <c r="A39" s="231" t="n">
        <v>172</v>
      </c>
      <c r="B39" s="232" t="s">
        <v>665</v>
      </c>
      <c r="C39" s="233" t="n">
        <f aca="false">'COG-M'!P143</f>
        <v>0</v>
      </c>
      <c r="D39" s="139"/>
      <c r="E39" s="139"/>
      <c r="F39" s="139" t="n">
        <f aca="false">'COG-M'!P144</f>
        <v>0</v>
      </c>
      <c r="G39" s="139" t="n">
        <f aca="false">'COG-M'!P145</f>
        <v>0</v>
      </c>
      <c r="H39" s="139" t="n">
        <f aca="false">'COG-M'!P146</f>
        <v>0</v>
      </c>
      <c r="I39" s="139" t="n">
        <f aca="false">'COG-M'!P147</f>
        <v>0</v>
      </c>
      <c r="J39" s="139"/>
      <c r="K39" s="139"/>
      <c r="L39" s="139"/>
      <c r="M39" s="139" t="n">
        <f aca="false">SUM(C39:L39)</f>
        <v>0</v>
      </c>
    </row>
    <row r="40" customFormat="false" ht="15" hidden="false" customHeight="false" outlineLevel="0" collapsed="false">
      <c r="A40" s="234" t="n">
        <v>2000</v>
      </c>
      <c r="B40" s="235" t="s">
        <v>666</v>
      </c>
      <c r="C40" s="147" t="n">
        <f aca="false">C41+C50+C54+C64+C74+C82+C85+C91+C95</f>
        <v>105000</v>
      </c>
      <c r="D40" s="148" t="n">
        <f aca="false">D41+D50+D54+D64+D74+D82+D85+D91+D95</f>
        <v>0</v>
      </c>
      <c r="E40" s="148" t="n">
        <f aca="false">E41+E50+E54+E64+E74+E82+E85+E91+E95</f>
        <v>0</v>
      </c>
      <c r="F40" s="148" t="n">
        <f aca="false">F41+F50+F54+F64+F74+F82+F85+F91+F95</f>
        <v>0</v>
      </c>
      <c r="G40" s="148" t="n">
        <f aca="false">G41+G50+G54+G64+G74+G82+G85+G91+G95</f>
        <v>0</v>
      </c>
      <c r="H40" s="148" t="n">
        <f aca="false">H41+H50+H54+H64+H74+H82+H85+H91+H95</f>
        <v>0</v>
      </c>
      <c r="I40" s="148" t="n">
        <f aca="false">I41+I50+I54+I64+I74+I82+I85+I91+I95</f>
        <v>234095</v>
      </c>
      <c r="J40" s="148" t="n">
        <f aca="false">J41+J50+J54+J64+J74+J82+J85+J91+J95</f>
        <v>0</v>
      </c>
      <c r="K40" s="148" t="n">
        <f aca="false">K41+K50+K54+K64+K74+K82+K85+K91+K95</f>
        <v>0</v>
      </c>
      <c r="L40" s="148" t="n">
        <f aca="false">L41+L50+L54+L64+L74+L82+L85+L91+L95</f>
        <v>0</v>
      </c>
      <c r="M40" s="149" t="n">
        <f aca="false">M41+M50+M54+M64+M74+M82+M85+M91+M95</f>
        <v>339095</v>
      </c>
    </row>
    <row r="41" customFormat="false" ht="30" hidden="false" customHeight="false" outlineLevel="0" collapsed="false">
      <c r="A41" s="229" t="n">
        <v>2100</v>
      </c>
      <c r="B41" s="230" t="s">
        <v>667</v>
      </c>
      <c r="C41" s="150" t="n">
        <f aca="false">SUM(C42:C49)</f>
        <v>87000</v>
      </c>
      <c r="D41" s="236" t="n">
        <f aca="false">SUM(D42:D49)</f>
        <v>0</v>
      </c>
      <c r="E41" s="236" t="n">
        <f aca="false">SUM(E42:E49)</f>
        <v>0</v>
      </c>
      <c r="F41" s="236" t="n">
        <f aca="false">SUM(F42:F49)</f>
        <v>0</v>
      </c>
      <c r="G41" s="236" t="n">
        <f aca="false">SUM(G42:G49)</f>
        <v>0</v>
      </c>
      <c r="H41" s="236" t="n">
        <f aca="false">SUM(H42:H49)</f>
        <v>0</v>
      </c>
      <c r="I41" s="236" t="n">
        <f aca="false">SUM(I42:I49)</f>
        <v>0</v>
      </c>
      <c r="J41" s="236" t="n">
        <f aca="false">SUM(J42:J49)</f>
        <v>0</v>
      </c>
      <c r="K41" s="236" t="n">
        <f aca="false">SUM(K42:K49)</f>
        <v>0</v>
      </c>
      <c r="L41" s="236" t="n">
        <f aca="false">SUM(L42:L49)</f>
        <v>0</v>
      </c>
      <c r="M41" s="236" t="n">
        <f aca="false">SUM(M42:M49)</f>
        <v>87000</v>
      </c>
    </row>
    <row r="42" customFormat="false" ht="15" hidden="false" customHeight="false" outlineLevel="0" collapsed="false">
      <c r="A42" s="231" t="n">
        <v>211</v>
      </c>
      <c r="B42" s="232" t="s">
        <v>668</v>
      </c>
      <c r="C42" s="233" t="n">
        <f aca="false">'COG-M'!P150</f>
        <v>42000</v>
      </c>
      <c r="D42" s="139"/>
      <c r="E42" s="139"/>
      <c r="F42" s="139" t="n">
        <f aca="false">'COG-M'!P151</f>
        <v>0</v>
      </c>
      <c r="G42" s="139" t="n">
        <f aca="false">'COG-M'!P152</f>
        <v>0</v>
      </c>
      <c r="H42" s="139" t="n">
        <f aca="false">'COG-M'!P153</f>
        <v>0</v>
      </c>
      <c r="I42" s="139" t="n">
        <f aca="false">'COG-M'!P154</f>
        <v>0</v>
      </c>
      <c r="J42" s="139"/>
      <c r="K42" s="139"/>
      <c r="L42" s="139"/>
      <c r="M42" s="151" t="n">
        <f aca="false">SUM(C42:L42)</f>
        <v>42000</v>
      </c>
    </row>
    <row r="43" customFormat="false" ht="15" hidden="false" customHeight="false" outlineLevel="0" collapsed="false">
      <c r="A43" s="231" t="n">
        <v>212</v>
      </c>
      <c r="B43" s="232" t="s">
        <v>669</v>
      </c>
      <c r="C43" s="233" t="n">
        <f aca="false">'COG-M'!P155</f>
        <v>11400</v>
      </c>
      <c r="D43" s="139"/>
      <c r="E43" s="139"/>
      <c r="F43" s="139" t="n">
        <f aca="false">'COG-M'!P156</f>
        <v>0</v>
      </c>
      <c r="G43" s="139" t="n">
        <f aca="false">'COG-M'!P157</f>
        <v>0</v>
      </c>
      <c r="H43" s="139" t="n">
        <f aca="false">'COG-M'!P158</f>
        <v>0</v>
      </c>
      <c r="I43" s="139" t="n">
        <f aca="false">'COG-M'!P159</f>
        <v>0</v>
      </c>
      <c r="J43" s="139"/>
      <c r="K43" s="139"/>
      <c r="L43" s="139"/>
      <c r="M43" s="151" t="n">
        <f aca="false">SUM(C43:L43)</f>
        <v>11400</v>
      </c>
    </row>
    <row r="44" customFormat="false" ht="15" hidden="false" customHeight="false" outlineLevel="0" collapsed="false">
      <c r="A44" s="231" t="n">
        <v>213</v>
      </c>
      <c r="B44" s="232" t="s">
        <v>670</v>
      </c>
      <c r="C44" s="233" t="n">
        <f aca="false">'COG-M'!P160</f>
        <v>0</v>
      </c>
      <c r="D44" s="139"/>
      <c r="E44" s="139"/>
      <c r="F44" s="139" t="n">
        <f aca="false">'COG-M'!P161</f>
        <v>0</v>
      </c>
      <c r="G44" s="139" t="n">
        <f aca="false">'COG-M'!P162</f>
        <v>0</v>
      </c>
      <c r="H44" s="139" t="n">
        <f aca="false">'COG-M'!P163</f>
        <v>0</v>
      </c>
      <c r="I44" s="139" t="n">
        <f aca="false">'COG-M'!P164</f>
        <v>0</v>
      </c>
      <c r="J44" s="139"/>
      <c r="K44" s="139"/>
      <c r="L44" s="139"/>
      <c r="M44" s="151" t="n">
        <f aca="false">SUM(C44:L44)</f>
        <v>0</v>
      </c>
    </row>
    <row r="45" customFormat="false" ht="30" hidden="false" customHeight="false" outlineLevel="0" collapsed="false">
      <c r="A45" s="231" t="n">
        <v>214</v>
      </c>
      <c r="B45" s="232" t="s">
        <v>671</v>
      </c>
      <c r="C45" s="233" t="n">
        <f aca="false">'COG-M'!P165</f>
        <v>0</v>
      </c>
      <c r="D45" s="139"/>
      <c r="E45" s="139"/>
      <c r="F45" s="139" t="n">
        <f aca="false">'COG-M'!P166</f>
        <v>0</v>
      </c>
      <c r="G45" s="139" t="n">
        <f aca="false">'COG-M'!P167</f>
        <v>0</v>
      </c>
      <c r="H45" s="139" t="n">
        <f aca="false">'COG-M'!P168</f>
        <v>0</v>
      </c>
      <c r="I45" s="139" t="n">
        <f aca="false">'COG-M'!P169</f>
        <v>0</v>
      </c>
      <c r="J45" s="139"/>
      <c r="K45" s="139"/>
      <c r="L45" s="139"/>
      <c r="M45" s="151" t="n">
        <f aca="false">SUM(C45:L45)</f>
        <v>0</v>
      </c>
    </row>
    <row r="46" customFormat="false" ht="15" hidden="false" customHeight="false" outlineLevel="0" collapsed="false">
      <c r="A46" s="231" t="n">
        <v>215</v>
      </c>
      <c r="B46" s="232" t="s">
        <v>672</v>
      </c>
      <c r="C46" s="233" t="n">
        <f aca="false">'COG-M'!P170</f>
        <v>3600</v>
      </c>
      <c r="D46" s="139"/>
      <c r="E46" s="139"/>
      <c r="F46" s="139" t="n">
        <f aca="false">'COG-M'!P171</f>
        <v>0</v>
      </c>
      <c r="G46" s="139" t="n">
        <f aca="false">'COG-M'!P172</f>
        <v>0</v>
      </c>
      <c r="H46" s="139" t="n">
        <f aca="false">'COG-M'!P173</f>
        <v>0</v>
      </c>
      <c r="I46" s="139" t="n">
        <f aca="false">'COG-M'!P174</f>
        <v>0</v>
      </c>
      <c r="J46" s="139"/>
      <c r="K46" s="139"/>
      <c r="L46" s="139"/>
      <c r="M46" s="151" t="n">
        <f aca="false">SUM(C46:L46)</f>
        <v>3600</v>
      </c>
    </row>
    <row r="47" customFormat="false" ht="15" hidden="false" customHeight="false" outlineLevel="0" collapsed="false">
      <c r="A47" s="231" t="n">
        <v>216</v>
      </c>
      <c r="B47" s="232" t="s">
        <v>673</v>
      </c>
      <c r="C47" s="233" t="n">
        <f aca="false">'COG-M'!P175</f>
        <v>14400</v>
      </c>
      <c r="D47" s="139"/>
      <c r="E47" s="139"/>
      <c r="F47" s="139" t="n">
        <f aca="false">'COG-M'!P176</f>
        <v>0</v>
      </c>
      <c r="G47" s="139" t="n">
        <f aca="false">'COG-M'!P177</f>
        <v>0</v>
      </c>
      <c r="H47" s="139" t="n">
        <f aca="false">'COG-M'!P178</f>
        <v>0</v>
      </c>
      <c r="I47" s="139" t="n">
        <f aca="false">'COG-M'!P179</f>
        <v>0</v>
      </c>
      <c r="J47" s="139"/>
      <c r="K47" s="139"/>
      <c r="L47" s="139"/>
      <c r="M47" s="151" t="n">
        <f aca="false">SUM(C47:L47)</f>
        <v>14400</v>
      </c>
    </row>
    <row r="48" customFormat="false" ht="15" hidden="false" customHeight="false" outlineLevel="0" collapsed="false">
      <c r="A48" s="231" t="n">
        <v>217</v>
      </c>
      <c r="B48" s="232" t="s">
        <v>674</v>
      </c>
      <c r="C48" s="233" t="n">
        <f aca="false">'COG-M'!P180</f>
        <v>11400</v>
      </c>
      <c r="D48" s="139"/>
      <c r="E48" s="139"/>
      <c r="F48" s="139" t="n">
        <f aca="false">'COG-M'!P181</f>
        <v>0</v>
      </c>
      <c r="G48" s="139" t="n">
        <f aca="false">'COG-M'!P182</f>
        <v>0</v>
      </c>
      <c r="H48" s="139" t="n">
        <f aca="false">'COG-M'!P183</f>
        <v>0</v>
      </c>
      <c r="I48" s="139" t="n">
        <f aca="false">'COG-M'!P184</f>
        <v>0</v>
      </c>
      <c r="J48" s="139"/>
      <c r="K48" s="139"/>
      <c r="L48" s="139"/>
      <c r="M48" s="151" t="n">
        <f aca="false">SUM(C48:L48)</f>
        <v>11400</v>
      </c>
    </row>
    <row r="49" customFormat="false" ht="15" hidden="false" customHeight="false" outlineLevel="0" collapsed="false">
      <c r="A49" s="237" t="n">
        <v>218</v>
      </c>
      <c r="B49" s="238" t="s">
        <v>675</v>
      </c>
      <c r="C49" s="233" t="n">
        <f aca="false">'COG-M'!P185</f>
        <v>4200</v>
      </c>
      <c r="D49" s="139"/>
      <c r="E49" s="139"/>
      <c r="F49" s="139" t="n">
        <f aca="false">'COG-M'!P186</f>
        <v>0</v>
      </c>
      <c r="G49" s="139" t="n">
        <f aca="false">'COG-M'!P187</f>
        <v>0</v>
      </c>
      <c r="H49" s="139" t="n">
        <f aca="false">'COG-M'!P188</f>
        <v>0</v>
      </c>
      <c r="I49" s="139" t="n">
        <f aca="false">'COG-M'!P189</f>
        <v>0</v>
      </c>
      <c r="J49" s="139"/>
      <c r="K49" s="139"/>
      <c r="L49" s="139"/>
      <c r="M49" s="151" t="n">
        <f aca="false">SUM(C49:L49)</f>
        <v>4200</v>
      </c>
    </row>
    <row r="50" customFormat="false" ht="15" hidden="false" customHeight="false" outlineLevel="0" collapsed="false">
      <c r="A50" s="229" t="n">
        <v>2200</v>
      </c>
      <c r="B50" s="230" t="s">
        <v>676</v>
      </c>
      <c r="C50" s="135" t="n">
        <f aca="false">SUM(C51:C53)</f>
        <v>18000</v>
      </c>
      <c r="D50" s="143" t="n">
        <f aca="false">SUM(D51:D53)</f>
        <v>0</v>
      </c>
      <c r="E50" s="143" t="n">
        <f aca="false">SUM(E51:E53)</f>
        <v>0</v>
      </c>
      <c r="F50" s="143" t="n">
        <f aca="false">SUM(F51:F53)</f>
        <v>0</v>
      </c>
      <c r="G50" s="143" t="n">
        <f aca="false">SUM(G51:G53)</f>
        <v>0</v>
      </c>
      <c r="H50" s="143" t="n">
        <f aca="false">SUM(H51:H53)</f>
        <v>0</v>
      </c>
      <c r="I50" s="143" t="n">
        <f aca="false">SUM(I51:I53)</f>
        <v>0</v>
      </c>
      <c r="J50" s="143" t="n">
        <f aca="false">SUM(J51:J53)</f>
        <v>0</v>
      </c>
      <c r="K50" s="143" t="n">
        <f aca="false">SUM(K51:K53)</f>
        <v>0</v>
      </c>
      <c r="L50" s="143" t="n">
        <f aca="false">SUM(L51:L53)</f>
        <v>0</v>
      </c>
      <c r="M50" s="143" t="n">
        <f aca="false">SUM(M51:M53)</f>
        <v>18000</v>
      </c>
    </row>
    <row r="51" customFormat="false" ht="15" hidden="false" customHeight="false" outlineLevel="0" collapsed="false">
      <c r="A51" s="231" t="n">
        <v>221</v>
      </c>
      <c r="B51" s="232" t="s">
        <v>677</v>
      </c>
      <c r="C51" s="233" t="n">
        <f aca="false">'COG-M'!P191</f>
        <v>18000</v>
      </c>
      <c r="D51" s="139"/>
      <c r="E51" s="139"/>
      <c r="F51" s="139" t="n">
        <f aca="false">'COG-M'!P192</f>
        <v>0</v>
      </c>
      <c r="G51" s="139" t="n">
        <f aca="false">'COG-M'!P193</f>
        <v>0</v>
      </c>
      <c r="H51" s="139" t="n">
        <f aca="false">'COG-M'!P194</f>
        <v>0</v>
      </c>
      <c r="I51" s="139" t="n">
        <f aca="false">'COG-M'!P195</f>
        <v>0</v>
      </c>
      <c r="J51" s="139" t="n">
        <f aca="false">'COG-M'!P196</f>
        <v>0</v>
      </c>
      <c r="K51" s="139"/>
      <c r="L51" s="139"/>
      <c r="M51" s="151" t="n">
        <f aca="false">SUM(C51:L51)</f>
        <v>18000</v>
      </c>
    </row>
    <row r="52" customFormat="false" ht="15" hidden="false" customHeight="false" outlineLevel="0" collapsed="false">
      <c r="A52" s="231" t="n">
        <v>222</v>
      </c>
      <c r="B52" s="232" t="s">
        <v>678</v>
      </c>
      <c r="C52" s="233" t="n">
        <f aca="false">'COG-M'!P197</f>
        <v>0</v>
      </c>
      <c r="D52" s="139"/>
      <c r="E52" s="139"/>
      <c r="F52" s="139" t="n">
        <f aca="false">'COG-M'!P198</f>
        <v>0</v>
      </c>
      <c r="G52" s="139" t="n">
        <f aca="false">'COG-M'!P199</f>
        <v>0</v>
      </c>
      <c r="H52" s="139" t="n">
        <f aca="false">'COG-M'!P200</f>
        <v>0</v>
      </c>
      <c r="I52" s="139" t="n">
        <f aca="false">'COG-M'!P201</f>
        <v>0</v>
      </c>
      <c r="J52" s="139"/>
      <c r="K52" s="139"/>
      <c r="L52" s="139"/>
      <c r="M52" s="151" t="n">
        <f aca="false">SUM(C52:L52)</f>
        <v>0</v>
      </c>
    </row>
    <row r="53" customFormat="false" ht="15" hidden="false" customHeight="false" outlineLevel="0" collapsed="false">
      <c r="A53" s="231" t="n">
        <v>223</v>
      </c>
      <c r="B53" s="232" t="s">
        <v>679</v>
      </c>
      <c r="C53" s="233" t="n">
        <f aca="false">'COG-M'!P202</f>
        <v>0</v>
      </c>
      <c r="D53" s="139"/>
      <c r="E53" s="139"/>
      <c r="F53" s="139" t="n">
        <f aca="false">'COG-M'!P203</f>
        <v>0</v>
      </c>
      <c r="G53" s="139" t="n">
        <f aca="false">'COG-M'!P204</f>
        <v>0</v>
      </c>
      <c r="H53" s="139" t="n">
        <f aca="false">'COG-M'!P205</f>
        <v>0</v>
      </c>
      <c r="I53" s="139" t="n">
        <f aca="false">'COG-M'!P206</f>
        <v>0</v>
      </c>
      <c r="J53" s="139"/>
      <c r="K53" s="139"/>
      <c r="L53" s="139"/>
      <c r="M53" s="151" t="n">
        <f aca="false">SUM(C53:L53)</f>
        <v>0</v>
      </c>
    </row>
    <row r="54" customFormat="false" ht="15" hidden="false" customHeight="false" outlineLevel="0" collapsed="false">
      <c r="A54" s="229" t="n">
        <v>2300</v>
      </c>
      <c r="B54" s="230" t="s">
        <v>680</v>
      </c>
      <c r="C54" s="135" t="n">
        <f aca="false">SUM(C55:C63)</f>
        <v>0</v>
      </c>
      <c r="D54" s="143" t="n">
        <f aca="false">SUM(D55:D63)</f>
        <v>0</v>
      </c>
      <c r="E54" s="143" t="n">
        <f aca="false">SUM(E55:E63)</f>
        <v>0</v>
      </c>
      <c r="F54" s="143" t="n">
        <f aca="false">SUM(F55:F63)</f>
        <v>0</v>
      </c>
      <c r="G54" s="143" t="n">
        <f aca="false">SUM(G55:G63)</f>
        <v>0</v>
      </c>
      <c r="H54" s="143" t="n">
        <f aca="false">SUM(H55:H63)</f>
        <v>0</v>
      </c>
      <c r="I54" s="143" t="n">
        <f aca="false">SUM(I55:I63)</f>
        <v>0</v>
      </c>
      <c r="J54" s="143" t="n">
        <f aca="false">SUM(J55:J63)</f>
        <v>0</v>
      </c>
      <c r="K54" s="143" t="n">
        <f aca="false">SUM(K55:K63)</f>
        <v>0</v>
      </c>
      <c r="L54" s="143" t="n">
        <f aca="false">SUM(L55:L63)</f>
        <v>0</v>
      </c>
      <c r="M54" s="143" t="n">
        <f aca="false">SUM(M55:M63)</f>
        <v>0</v>
      </c>
    </row>
    <row r="55" customFormat="false" ht="30" hidden="false" customHeight="false" outlineLevel="0" collapsed="false">
      <c r="A55" s="231" t="n">
        <v>231</v>
      </c>
      <c r="B55" s="232" t="s">
        <v>681</v>
      </c>
      <c r="C55" s="233"/>
      <c r="D55" s="139"/>
      <c r="E55" s="139"/>
      <c r="F55" s="139"/>
      <c r="G55" s="139"/>
      <c r="H55" s="139"/>
      <c r="I55" s="139"/>
      <c r="J55" s="139"/>
      <c r="K55" s="139"/>
      <c r="L55" s="139"/>
      <c r="M55" s="151" t="n">
        <f aca="false">SUM(C55:L55)</f>
        <v>0</v>
      </c>
    </row>
    <row r="56" customFormat="false" ht="15" hidden="false" customHeight="false" outlineLevel="0" collapsed="false">
      <c r="A56" s="231" t="n">
        <v>232</v>
      </c>
      <c r="B56" s="232" t="s">
        <v>682</v>
      </c>
      <c r="C56" s="233"/>
      <c r="D56" s="139"/>
      <c r="E56" s="139"/>
      <c r="F56" s="139"/>
      <c r="G56" s="139"/>
      <c r="H56" s="139"/>
      <c r="I56" s="139"/>
      <c r="J56" s="139"/>
      <c r="K56" s="139"/>
      <c r="L56" s="139"/>
      <c r="M56" s="151" t="n">
        <f aca="false">SUM(C56:L56)</f>
        <v>0</v>
      </c>
    </row>
    <row r="57" customFormat="false" ht="15" hidden="false" customHeight="false" outlineLevel="0" collapsed="false">
      <c r="A57" s="231" t="n">
        <v>233</v>
      </c>
      <c r="B57" s="232" t="s">
        <v>683</v>
      </c>
      <c r="C57" s="233"/>
      <c r="D57" s="139"/>
      <c r="E57" s="139"/>
      <c r="F57" s="139"/>
      <c r="G57" s="139"/>
      <c r="H57" s="139"/>
      <c r="I57" s="139"/>
      <c r="J57" s="139"/>
      <c r="K57" s="139"/>
      <c r="L57" s="139"/>
      <c r="M57" s="151" t="n">
        <f aca="false">SUM(C57:L57)</f>
        <v>0</v>
      </c>
    </row>
    <row r="58" customFormat="false" ht="30" hidden="false" customHeight="false" outlineLevel="0" collapsed="false">
      <c r="A58" s="231" t="n">
        <v>234</v>
      </c>
      <c r="B58" s="232" t="s">
        <v>684</v>
      </c>
      <c r="C58" s="233"/>
      <c r="D58" s="139"/>
      <c r="E58" s="139"/>
      <c r="F58" s="139"/>
      <c r="G58" s="139"/>
      <c r="H58" s="139"/>
      <c r="I58" s="139"/>
      <c r="J58" s="139"/>
      <c r="K58" s="139"/>
      <c r="L58" s="139"/>
      <c r="M58" s="151" t="n">
        <f aca="false">SUM(C58:L58)</f>
        <v>0</v>
      </c>
    </row>
    <row r="59" customFormat="false" ht="30" hidden="false" customHeight="false" outlineLevel="0" collapsed="false">
      <c r="A59" s="231" t="n">
        <v>235</v>
      </c>
      <c r="B59" s="232" t="s">
        <v>685</v>
      </c>
      <c r="C59" s="233"/>
      <c r="D59" s="139"/>
      <c r="E59" s="139"/>
      <c r="F59" s="139"/>
      <c r="G59" s="139"/>
      <c r="H59" s="139"/>
      <c r="I59" s="139"/>
      <c r="J59" s="139"/>
      <c r="K59" s="139"/>
      <c r="L59" s="139"/>
      <c r="M59" s="151" t="n">
        <f aca="false">SUM(C59:L59)</f>
        <v>0</v>
      </c>
    </row>
    <row r="60" customFormat="false" ht="30" hidden="false" customHeight="false" outlineLevel="0" collapsed="false">
      <c r="A60" s="231" t="n">
        <v>236</v>
      </c>
      <c r="B60" s="232" t="s">
        <v>686</v>
      </c>
      <c r="C60" s="233"/>
      <c r="D60" s="139"/>
      <c r="E60" s="139"/>
      <c r="F60" s="139"/>
      <c r="G60" s="139"/>
      <c r="H60" s="139"/>
      <c r="I60" s="139"/>
      <c r="J60" s="139"/>
      <c r="K60" s="139"/>
      <c r="L60" s="139"/>
      <c r="M60" s="151" t="n">
        <f aca="false">SUM(C60:L60)</f>
        <v>0</v>
      </c>
    </row>
    <row r="61" customFormat="false" ht="15" hidden="false" customHeight="false" outlineLevel="0" collapsed="false">
      <c r="A61" s="231" t="n">
        <v>237</v>
      </c>
      <c r="B61" s="232" t="s">
        <v>687</v>
      </c>
      <c r="C61" s="233"/>
      <c r="D61" s="139"/>
      <c r="E61" s="139"/>
      <c r="F61" s="139"/>
      <c r="G61" s="139"/>
      <c r="H61" s="139"/>
      <c r="I61" s="139"/>
      <c r="J61" s="139"/>
      <c r="K61" s="139"/>
      <c r="L61" s="139"/>
      <c r="M61" s="151" t="n">
        <f aca="false">SUM(C61:L61)</f>
        <v>0</v>
      </c>
    </row>
    <row r="62" customFormat="false" ht="15" hidden="false" customHeight="false" outlineLevel="0" collapsed="false">
      <c r="A62" s="231" t="n">
        <v>238</v>
      </c>
      <c r="B62" s="232" t="s">
        <v>688</v>
      </c>
      <c r="C62" s="233"/>
      <c r="D62" s="139"/>
      <c r="E62" s="139"/>
      <c r="F62" s="139"/>
      <c r="G62" s="139"/>
      <c r="H62" s="139"/>
      <c r="I62" s="139"/>
      <c r="J62" s="139"/>
      <c r="K62" s="139"/>
      <c r="L62" s="139"/>
      <c r="M62" s="151" t="n">
        <f aca="false">SUM(C62:L62)</f>
        <v>0</v>
      </c>
    </row>
    <row r="63" customFormat="false" ht="15" hidden="false" customHeight="false" outlineLevel="0" collapsed="false">
      <c r="A63" s="231" t="n">
        <v>239</v>
      </c>
      <c r="B63" s="232" t="s">
        <v>689</v>
      </c>
      <c r="C63" s="233"/>
      <c r="D63" s="139"/>
      <c r="E63" s="139"/>
      <c r="F63" s="139"/>
      <c r="G63" s="139"/>
      <c r="H63" s="139"/>
      <c r="I63" s="139"/>
      <c r="J63" s="139"/>
      <c r="K63" s="139"/>
      <c r="L63" s="139"/>
      <c r="M63" s="151" t="n">
        <f aca="false">SUM(C63:L63)</f>
        <v>0</v>
      </c>
    </row>
    <row r="64" customFormat="false" ht="15" hidden="false" customHeight="false" outlineLevel="0" collapsed="false">
      <c r="A64" s="229" t="n">
        <v>2400</v>
      </c>
      <c r="B64" s="230" t="s">
        <v>690</v>
      </c>
      <c r="C64" s="135" t="n">
        <f aca="false">SUM(C65:C73)</f>
        <v>0</v>
      </c>
      <c r="D64" s="143" t="n">
        <f aca="false">SUM(D65:D73)</f>
        <v>0</v>
      </c>
      <c r="E64" s="143" t="n">
        <f aca="false">SUM(E65:E73)</f>
        <v>0</v>
      </c>
      <c r="F64" s="143" t="n">
        <f aca="false">SUM(F65:F73)</f>
        <v>0</v>
      </c>
      <c r="G64" s="143" t="n">
        <f aca="false">SUM(G65:G73)</f>
        <v>0</v>
      </c>
      <c r="H64" s="143" t="n">
        <f aca="false">SUM(H65:H73)</f>
        <v>0</v>
      </c>
      <c r="I64" s="143" t="n">
        <f aca="false">SUM(I65:I73)</f>
        <v>11735</v>
      </c>
      <c r="J64" s="143" t="n">
        <f aca="false">SUM(J65:J73)</f>
        <v>0</v>
      </c>
      <c r="K64" s="143" t="n">
        <f aca="false">SUM(K65:K73)</f>
        <v>0</v>
      </c>
      <c r="L64" s="143" t="n">
        <f aca="false">SUM(L65:L73)</f>
        <v>0</v>
      </c>
      <c r="M64" s="143" t="n">
        <f aca="false">SUM(M65:M73)</f>
        <v>11735</v>
      </c>
    </row>
    <row r="65" customFormat="false" ht="15" hidden="false" customHeight="false" outlineLevel="0" collapsed="false">
      <c r="A65" s="231" t="n">
        <v>241</v>
      </c>
      <c r="B65" s="232" t="s">
        <v>691</v>
      </c>
      <c r="C65" s="233" t="n">
        <f aca="false">'COG-M'!P218</f>
        <v>0</v>
      </c>
      <c r="D65" s="139"/>
      <c r="E65" s="139"/>
      <c r="F65" s="139" t="n">
        <f aca="false">'COG-M'!P219</f>
        <v>0</v>
      </c>
      <c r="G65" s="139" t="n">
        <f aca="false">'COG-M'!P220</f>
        <v>0</v>
      </c>
      <c r="H65" s="139" t="n">
        <f aca="false">'COG-M'!P221</f>
        <v>0</v>
      </c>
      <c r="I65" s="139" t="n">
        <f aca="false">'COG-M'!P222</f>
        <v>0</v>
      </c>
      <c r="J65" s="139" t="n">
        <f aca="false">'COG-M'!P223</f>
        <v>0</v>
      </c>
      <c r="K65" s="139" t="n">
        <f aca="false">'COG-M'!P224</f>
        <v>0</v>
      </c>
      <c r="L65" s="139" t="n">
        <f aca="false">'COG-M'!P225</f>
        <v>0</v>
      </c>
      <c r="M65" s="151" t="n">
        <f aca="false">SUM(C65:L65)</f>
        <v>0</v>
      </c>
    </row>
    <row r="66" customFormat="false" ht="15" hidden="false" customHeight="false" outlineLevel="0" collapsed="false">
      <c r="A66" s="231" t="n">
        <v>242</v>
      </c>
      <c r="B66" s="232" t="s">
        <v>692</v>
      </c>
      <c r="C66" s="233" t="n">
        <f aca="false">'COG-M'!P226</f>
        <v>0</v>
      </c>
      <c r="D66" s="139"/>
      <c r="E66" s="139"/>
      <c r="F66" s="139" t="n">
        <f aca="false">'COG-M'!P227</f>
        <v>0</v>
      </c>
      <c r="G66" s="139" t="n">
        <f aca="false">'COG-M'!P228</f>
        <v>0</v>
      </c>
      <c r="H66" s="139" t="n">
        <f aca="false">'COG-M'!P229</f>
        <v>0</v>
      </c>
      <c r="I66" s="139" t="n">
        <f aca="false">'COG-M'!P230</f>
        <v>0</v>
      </c>
      <c r="J66" s="139" t="n">
        <f aca="false">'COG-M'!P231</f>
        <v>0</v>
      </c>
      <c r="K66" s="139" t="n">
        <f aca="false">'COG-M'!P232</f>
        <v>0</v>
      </c>
      <c r="L66" s="139" t="n">
        <f aca="false">'COG-M'!P233</f>
        <v>0</v>
      </c>
      <c r="M66" s="151" t="n">
        <f aca="false">SUM(C66:L66)</f>
        <v>0</v>
      </c>
    </row>
    <row r="67" customFormat="false" ht="15" hidden="false" customHeight="false" outlineLevel="0" collapsed="false">
      <c r="A67" s="231" t="n">
        <v>243</v>
      </c>
      <c r="B67" s="232" t="s">
        <v>693</v>
      </c>
      <c r="C67" s="233" t="n">
        <f aca="false">'COG-M'!P234</f>
        <v>0</v>
      </c>
      <c r="D67" s="139"/>
      <c r="E67" s="139"/>
      <c r="F67" s="139" t="n">
        <f aca="false">'COG-M'!P235</f>
        <v>0</v>
      </c>
      <c r="G67" s="139" t="n">
        <f aca="false">'COG-M'!P236</f>
        <v>0</v>
      </c>
      <c r="H67" s="139" t="n">
        <f aca="false">'COG-M'!P237</f>
        <v>0</v>
      </c>
      <c r="I67" s="139" t="n">
        <f aca="false">'COG-M'!P238</f>
        <v>0</v>
      </c>
      <c r="J67" s="139" t="n">
        <f aca="false">'COG-M'!P239</f>
        <v>0</v>
      </c>
      <c r="K67" s="139" t="n">
        <f aca="false">'COG-M'!P240</f>
        <v>0</v>
      </c>
      <c r="L67" s="139" t="n">
        <f aca="false">'COG-M'!P241</f>
        <v>0</v>
      </c>
      <c r="M67" s="151" t="n">
        <f aca="false">SUM(C67:L67)</f>
        <v>0</v>
      </c>
    </row>
    <row r="68" customFormat="false" ht="15" hidden="false" customHeight="false" outlineLevel="0" collapsed="false">
      <c r="A68" s="231" t="n">
        <v>244</v>
      </c>
      <c r="B68" s="232" t="s">
        <v>694</v>
      </c>
      <c r="C68" s="233" t="n">
        <f aca="false">'COG-M'!P242</f>
        <v>0</v>
      </c>
      <c r="D68" s="139"/>
      <c r="E68" s="139"/>
      <c r="F68" s="139" t="n">
        <f aca="false">'COG-M'!P243</f>
        <v>0</v>
      </c>
      <c r="G68" s="139" t="n">
        <f aca="false">'COG-M'!P244</f>
        <v>0</v>
      </c>
      <c r="H68" s="139" t="n">
        <f aca="false">'COG-M'!P245</f>
        <v>0</v>
      </c>
      <c r="I68" s="139" t="n">
        <f aca="false">'COG-M'!P246</f>
        <v>0</v>
      </c>
      <c r="J68" s="139" t="n">
        <f aca="false">'COG-M'!P247</f>
        <v>0</v>
      </c>
      <c r="K68" s="139" t="n">
        <f aca="false">'COG-M'!P248</f>
        <v>0</v>
      </c>
      <c r="L68" s="139" t="n">
        <f aca="false">'COG-M'!P249</f>
        <v>0</v>
      </c>
      <c r="M68" s="151" t="n">
        <f aca="false">SUM(C68:L68)</f>
        <v>0</v>
      </c>
    </row>
    <row r="69" customFormat="false" ht="15" hidden="false" customHeight="false" outlineLevel="0" collapsed="false">
      <c r="A69" s="231" t="n">
        <v>245</v>
      </c>
      <c r="B69" s="232" t="s">
        <v>695</v>
      </c>
      <c r="C69" s="233" t="n">
        <f aca="false">'COG-M'!P250</f>
        <v>0</v>
      </c>
      <c r="D69" s="139"/>
      <c r="E69" s="139"/>
      <c r="F69" s="139" t="n">
        <f aca="false">'COG-M'!P251</f>
        <v>0</v>
      </c>
      <c r="G69" s="139" t="n">
        <f aca="false">'COG-M'!P252</f>
        <v>0</v>
      </c>
      <c r="H69" s="139" t="n">
        <f aca="false">'COG-M'!P253</f>
        <v>0</v>
      </c>
      <c r="I69" s="139" t="n">
        <f aca="false">'COG-M'!P254</f>
        <v>0</v>
      </c>
      <c r="J69" s="139" t="n">
        <f aca="false">'COG-M'!P255</f>
        <v>0</v>
      </c>
      <c r="K69" s="139" t="n">
        <f aca="false">'COG-M'!P256</f>
        <v>0</v>
      </c>
      <c r="L69" s="139" t="n">
        <f aca="false">'COG-M'!P257</f>
        <v>0</v>
      </c>
      <c r="M69" s="151" t="n">
        <f aca="false">SUM(C69:L69)</f>
        <v>0</v>
      </c>
    </row>
    <row r="70" customFormat="false" ht="15" hidden="false" customHeight="false" outlineLevel="0" collapsed="false">
      <c r="A70" s="231" t="n">
        <v>246</v>
      </c>
      <c r="B70" s="232" t="s">
        <v>696</v>
      </c>
      <c r="C70" s="233" t="n">
        <f aca="false">'COG-M'!P258</f>
        <v>0</v>
      </c>
      <c r="D70" s="139"/>
      <c r="E70" s="139"/>
      <c r="F70" s="139" t="n">
        <f aca="false">'COG-M'!P259</f>
        <v>0</v>
      </c>
      <c r="G70" s="139" t="n">
        <f aca="false">'COG-M'!P260</f>
        <v>0</v>
      </c>
      <c r="H70" s="139" t="n">
        <f aca="false">'COG-M'!P261</f>
        <v>0</v>
      </c>
      <c r="I70" s="139" t="n">
        <f aca="false">'COG-M'!P262</f>
        <v>1800</v>
      </c>
      <c r="J70" s="139" t="n">
        <f aca="false">'COG-M'!P263</f>
        <v>0</v>
      </c>
      <c r="K70" s="139" t="n">
        <f aca="false">'COG-M'!P264</f>
        <v>0</v>
      </c>
      <c r="L70" s="139" t="n">
        <f aca="false">'COG-M'!P265</f>
        <v>0</v>
      </c>
      <c r="M70" s="151" t="n">
        <f aca="false">SUM(C70:L70)</f>
        <v>1800</v>
      </c>
    </row>
    <row r="71" customFormat="false" ht="15" hidden="false" customHeight="false" outlineLevel="0" collapsed="false">
      <c r="A71" s="231" t="n">
        <v>247</v>
      </c>
      <c r="B71" s="232" t="s">
        <v>697</v>
      </c>
      <c r="C71" s="233" t="n">
        <f aca="false">'COG-M'!P266</f>
        <v>0</v>
      </c>
      <c r="D71" s="139"/>
      <c r="E71" s="139"/>
      <c r="F71" s="139" t="n">
        <f aca="false">'COG-M'!P267</f>
        <v>0</v>
      </c>
      <c r="G71" s="139" t="n">
        <f aca="false">'COG-M'!P268</f>
        <v>0</v>
      </c>
      <c r="H71" s="139" t="n">
        <f aca="false">'COG-M'!P269</f>
        <v>0</v>
      </c>
      <c r="I71" s="139" t="n">
        <f aca="false">'COG-M'!P270</f>
        <v>0</v>
      </c>
      <c r="J71" s="139" t="n">
        <f aca="false">'COG-M'!P271</f>
        <v>0</v>
      </c>
      <c r="K71" s="139" t="n">
        <f aca="false">'COG-M'!P272</f>
        <v>0</v>
      </c>
      <c r="L71" s="139" t="n">
        <f aca="false">'COG-M'!P273</f>
        <v>0</v>
      </c>
      <c r="M71" s="151" t="n">
        <f aca="false">SUM(C71:L71)</f>
        <v>0</v>
      </c>
    </row>
    <row r="72" customFormat="false" ht="15" hidden="false" customHeight="false" outlineLevel="0" collapsed="false">
      <c r="A72" s="231" t="n">
        <v>248</v>
      </c>
      <c r="B72" s="232" t="s">
        <v>698</v>
      </c>
      <c r="C72" s="233" t="n">
        <f aca="false">'COG-M'!P274</f>
        <v>0</v>
      </c>
      <c r="D72" s="139"/>
      <c r="E72" s="139"/>
      <c r="F72" s="139" t="n">
        <f aca="false">'COG-M'!P275</f>
        <v>0</v>
      </c>
      <c r="G72" s="139" t="n">
        <f aca="false">'COG-M'!P276</f>
        <v>0</v>
      </c>
      <c r="H72" s="139" t="n">
        <f aca="false">'COG-M'!P277</f>
        <v>0</v>
      </c>
      <c r="I72" s="139" t="n">
        <f aca="false">'COG-M'!P278</f>
        <v>0</v>
      </c>
      <c r="J72" s="139" t="n">
        <f aca="false">'COG-M'!P279</f>
        <v>0</v>
      </c>
      <c r="K72" s="139" t="n">
        <f aca="false">'COG-M'!P280</f>
        <v>0</v>
      </c>
      <c r="L72" s="139" t="n">
        <f aca="false">'COG-M'!P281</f>
        <v>0</v>
      </c>
      <c r="M72" s="151" t="n">
        <f aca="false">SUM(C72:L72)</f>
        <v>0</v>
      </c>
    </row>
    <row r="73" customFormat="false" ht="15" hidden="false" customHeight="false" outlineLevel="0" collapsed="false">
      <c r="A73" s="231" t="n">
        <v>249</v>
      </c>
      <c r="B73" s="232" t="s">
        <v>699</v>
      </c>
      <c r="C73" s="233" t="n">
        <f aca="false">'COG-M'!P282</f>
        <v>0</v>
      </c>
      <c r="D73" s="139"/>
      <c r="E73" s="139"/>
      <c r="F73" s="139" t="n">
        <f aca="false">'COG-M'!P283</f>
        <v>0</v>
      </c>
      <c r="G73" s="139" t="n">
        <f aca="false">'COG-M'!P284</f>
        <v>0</v>
      </c>
      <c r="H73" s="139" t="n">
        <f aca="false">'COG-M'!P285</f>
        <v>0</v>
      </c>
      <c r="I73" s="139" t="n">
        <f aca="false">'COG-M'!P286</f>
        <v>9935</v>
      </c>
      <c r="J73" s="139" t="n">
        <f aca="false">'COG-M'!P287</f>
        <v>0</v>
      </c>
      <c r="K73" s="139" t="n">
        <f aca="false">'COG-M'!P288</f>
        <v>0</v>
      </c>
      <c r="L73" s="139" t="n">
        <f aca="false">'COG-M'!P289</f>
        <v>0</v>
      </c>
      <c r="M73" s="151" t="n">
        <f aca="false">SUM(C73:L73)</f>
        <v>9935</v>
      </c>
    </row>
    <row r="74" customFormat="false" ht="15" hidden="false" customHeight="false" outlineLevel="0" collapsed="false">
      <c r="A74" s="229" t="n">
        <v>2500</v>
      </c>
      <c r="B74" s="230" t="s">
        <v>700</v>
      </c>
      <c r="C74" s="135" t="n">
        <f aca="false">SUM(C75:C81)</f>
        <v>0</v>
      </c>
      <c r="D74" s="143" t="n">
        <f aca="false">SUM(D75:D81)</f>
        <v>0</v>
      </c>
      <c r="E74" s="143" t="n">
        <f aca="false">SUM(E75:E81)</f>
        <v>0</v>
      </c>
      <c r="F74" s="143" t="n">
        <f aca="false">SUM(F75:F81)</f>
        <v>0</v>
      </c>
      <c r="G74" s="143" t="n">
        <f aca="false">SUM(G75:G81)</f>
        <v>0</v>
      </c>
      <c r="H74" s="143" t="n">
        <f aca="false">SUM(H75:H81)</f>
        <v>0</v>
      </c>
      <c r="I74" s="143" t="n">
        <f aca="false">SUM(I75:I81)</f>
        <v>3000</v>
      </c>
      <c r="J74" s="143" t="n">
        <f aca="false">SUM(J75:J81)</f>
        <v>0</v>
      </c>
      <c r="K74" s="143" t="n">
        <f aca="false">SUM(K75:K81)</f>
        <v>0</v>
      </c>
      <c r="L74" s="143" t="n">
        <f aca="false">SUM(L75:L81)</f>
        <v>0</v>
      </c>
      <c r="M74" s="143" t="n">
        <f aca="false">SUM(M75:M81)</f>
        <v>3000</v>
      </c>
    </row>
    <row r="75" customFormat="false" ht="15" hidden="false" customHeight="false" outlineLevel="0" collapsed="false">
      <c r="A75" s="231" t="n">
        <v>251</v>
      </c>
      <c r="B75" s="232" t="s">
        <v>701</v>
      </c>
      <c r="C75" s="233" t="n">
        <f aca="false">'COG-M'!P291</f>
        <v>0</v>
      </c>
      <c r="D75" s="139"/>
      <c r="E75" s="139"/>
      <c r="F75" s="139" t="n">
        <f aca="false">'COG-M'!P292</f>
        <v>0</v>
      </c>
      <c r="G75" s="139" t="n">
        <f aca="false">'COG-M'!P293</f>
        <v>0</v>
      </c>
      <c r="H75" s="139" t="n">
        <f aca="false">'COG-M'!P294</f>
        <v>0</v>
      </c>
      <c r="I75" s="139" t="n">
        <f aca="false">'COG-M'!P295</f>
        <v>0</v>
      </c>
      <c r="J75" s="139"/>
      <c r="K75" s="139"/>
      <c r="L75" s="139"/>
      <c r="M75" s="151" t="n">
        <f aca="false">SUM(C75:L75)</f>
        <v>0</v>
      </c>
    </row>
    <row r="76" customFormat="false" ht="15" hidden="false" customHeight="false" outlineLevel="0" collapsed="false">
      <c r="A76" s="231" t="n">
        <v>252</v>
      </c>
      <c r="B76" s="232" t="s">
        <v>702</v>
      </c>
      <c r="C76" s="233" t="n">
        <f aca="false">'COG-M'!P296</f>
        <v>0</v>
      </c>
      <c r="D76" s="139"/>
      <c r="E76" s="139"/>
      <c r="F76" s="139" t="n">
        <f aca="false">'COG-M'!P297</f>
        <v>0</v>
      </c>
      <c r="G76" s="139" t="n">
        <f aca="false">'COG-M'!P298</f>
        <v>0</v>
      </c>
      <c r="H76" s="139" t="n">
        <f aca="false">'COG-M'!P299</f>
        <v>0</v>
      </c>
      <c r="I76" s="139" t="n">
        <f aca="false">'COG-M'!P300</f>
        <v>0</v>
      </c>
      <c r="J76" s="139"/>
      <c r="K76" s="139"/>
      <c r="L76" s="139"/>
      <c r="M76" s="151" t="n">
        <f aca="false">SUM(C76:L76)</f>
        <v>0</v>
      </c>
    </row>
    <row r="77" customFormat="false" ht="15" hidden="false" customHeight="false" outlineLevel="0" collapsed="false">
      <c r="A77" s="231" t="n">
        <v>253</v>
      </c>
      <c r="B77" s="232" t="s">
        <v>703</v>
      </c>
      <c r="C77" s="233" t="n">
        <f aca="false">'COG-M'!P301</f>
        <v>0</v>
      </c>
      <c r="D77" s="139"/>
      <c r="E77" s="139"/>
      <c r="F77" s="139" t="n">
        <f aca="false">'COG-M'!P302</f>
        <v>0</v>
      </c>
      <c r="G77" s="139" t="n">
        <f aca="false">'COG-M'!P303</f>
        <v>0</v>
      </c>
      <c r="H77" s="139" t="n">
        <f aca="false">'COG-M'!P304</f>
        <v>0</v>
      </c>
      <c r="I77" s="139" t="n">
        <f aca="false">'COG-M'!P305</f>
        <v>3000</v>
      </c>
      <c r="J77" s="139" t="n">
        <f aca="false">'COG-M'!P306</f>
        <v>0</v>
      </c>
      <c r="K77" s="139" t="n">
        <f aca="false">'COG-M'!P307</f>
        <v>0</v>
      </c>
      <c r="L77" s="139" t="n">
        <f aca="false">'COG-M'!P308</f>
        <v>0</v>
      </c>
      <c r="M77" s="151" t="n">
        <f aca="false">SUM(C77:L77)</f>
        <v>3000</v>
      </c>
    </row>
    <row r="78" customFormat="false" ht="15" hidden="false" customHeight="false" outlineLevel="0" collapsed="false">
      <c r="A78" s="231" t="n">
        <v>254</v>
      </c>
      <c r="B78" s="232" t="s">
        <v>704</v>
      </c>
      <c r="C78" s="233" t="n">
        <f aca="false">'COG-M'!P309</f>
        <v>0</v>
      </c>
      <c r="D78" s="139"/>
      <c r="E78" s="139"/>
      <c r="F78" s="139" t="n">
        <f aca="false">'COG-M'!P310</f>
        <v>0</v>
      </c>
      <c r="G78" s="139" t="n">
        <f aca="false">'COG-M'!P311</f>
        <v>0</v>
      </c>
      <c r="H78" s="139" t="n">
        <f aca="false">'COG-M'!P312</f>
        <v>0</v>
      </c>
      <c r="I78" s="139" t="n">
        <f aca="false">'COG-M'!P313</f>
        <v>0</v>
      </c>
      <c r="J78" s="139"/>
      <c r="K78" s="139"/>
      <c r="L78" s="139"/>
      <c r="M78" s="151" t="n">
        <f aca="false">SUM(C78:L78)</f>
        <v>0</v>
      </c>
    </row>
    <row r="79" customFormat="false" ht="15" hidden="false" customHeight="false" outlineLevel="0" collapsed="false">
      <c r="A79" s="231" t="n">
        <v>255</v>
      </c>
      <c r="B79" s="232" t="s">
        <v>705</v>
      </c>
      <c r="C79" s="233" t="n">
        <f aca="false">'COG-M'!P314</f>
        <v>0</v>
      </c>
      <c r="D79" s="139"/>
      <c r="E79" s="139"/>
      <c r="F79" s="139" t="n">
        <f aca="false">'COG-M'!P315</f>
        <v>0</v>
      </c>
      <c r="G79" s="139" t="n">
        <f aca="false">'COG-M'!P316</f>
        <v>0</v>
      </c>
      <c r="H79" s="139" t="n">
        <f aca="false">'COG-M'!P317</f>
        <v>0</v>
      </c>
      <c r="I79" s="139" t="n">
        <f aca="false">'COG-M'!P318</f>
        <v>0</v>
      </c>
      <c r="J79" s="139" t="n">
        <f aca="false">'COG-M'!P319</f>
        <v>0</v>
      </c>
      <c r="K79" s="139" t="n">
        <f aca="false">'COG-M'!P320</f>
        <v>0</v>
      </c>
      <c r="L79" s="139" t="n">
        <f aca="false">'COG-M'!P321</f>
        <v>0</v>
      </c>
      <c r="M79" s="151" t="n">
        <f aca="false">SUM(C79:L79)</f>
        <v>0</v>
      </c>
    </row>
    <row r="80" customFormat="false" ht="15" hidden="false" customHeight="false" outlineLevel="0" collapsed="false">
      <c r="A80" s="231" t="n">
        <v>256</v>
      </c>
      <c r="B80" s="232" t="s">
        <v>706</v>
      </c>
      <c r="C80" s="233" t="n">
        <f aca="false">'COG-M'!P322</f>
        <v>0</v>
      </c>
      <c r="D80" s="139"/>
      <c r="E80" s="139"/>
      <c r="F80" s="139" t="n">
        <f aca="false">'COG-M'!P323</f>
        <v>0</v>
      </c>
      <c r="G80" s="139" t="n">
        <f aca="false">'COG-M'!P324</f>
        <v>0</v>
      </c>
      <c r="H80" s="139" t="n">
        <f aca="false">'COG-M'!P325</f>
        <v>0</v>
      </c>
      <c r="I80" s="139" t="n">
        <f aca="false">'COG-M'!P326</f>
        <v>0</v>
      </c>
      <c r="J80" s="139"/>
      <c r="K80" s="139"/>
      <c r="L80" s="139"/>
      <c r="M80" s="151" t="n">
        <f aca="false">SUM(C80:L80)</f>
        <v>0</v>
      </c>
    </row>
    <row r="81" customFormat="false" ht="15" hidden="false" customHeight="false" outlineLevel="0" collapsed="false">
      <c r="A81" s="231" t="n">
        <v>259</v>
      </c>
      <c r="B81" s="232" t="s">
        <v>707</v>
      </c>
      <c r="C81" s="233" t="n">
        <f aca="false">'COG-M'!P327</f>
        <v>0</v>
      </c>
      <c r="D81" s="139"/>
      <c r="E81" s="139"/>
      <c r="F81" s="139" t="n">
        <f aca="false">'COG-M'!P328</f>
        <v>0</v>
      </c>
      <c r="G81" s="139" t="n">
        <f aca="false">'COG-M'!P329</f>
        <v>0</v>
      </c>
      <c r="H81" s="139" t="n">
        <f aca="false">'COG-M'!P330</f>
        <v>0</v>
      </c>
      <c r="I81" s="139" t="n">
        <f aca="false">'COG-M'!P331</f>
        <v>0</v>
      </c>
      <c r="J81" s="139"/>
      <c r="K81" s="139"/>
      <c r="L81" s="139"/>
      <c r="M81" s="151" t="n">
        <f aca="false">SUM(C81:L81)</f>
        <v>0</v>
      </c>
    </row>
    <row r="82" customFormat="false" ht="15" hidden="false" customHeight="false" outlineLevel="0" collapsed="false">
      <c r="A82" s="229" t="n">
        <v>2600</v>
      </c>
      <c r="B82" s="230" t="s">
        <v>708</v>
      </c>
      <c r="C82" s="135" t="n">
        <f aca="false">SUM(C83:C84)</f>
        <v>0</v>
      </c>
      <c r="D82" s="143" t="n">
        <f aca="false">SUM(D83:D84)</f>
        <v>0</v>
      </c>
      <c r="E82" s="143" t="n">
        <f aca="false">SUM(E83:E84)</f>
        <v>0</v>
      </c>
      <c r="F82" s="143" t="n">
        <f aca="false">SUM(F83:F84)</f>
        <v>0</v>
      </c>
      <c r="G82" s="143" t="n">
        <f aca="false">SUM(G83:G84)</f>
        <v>0</v>
      </c>
      <c r="H82" s="143" t="n">
        <f aca="false">SUM(H83:H84)</f>
        <v>0</v>
      </c>
      <c r="I82" s="143" t="n">
        <f aca="false">SUM(I83:I84)</f>
        <v>195360</v>
      </c>
      <c r="J82" s="143" t="n">
        <f aca="false">SUM(J83:J84)</f>
        <v>0</v>
      </c>
      <c r="K82" s="143" t="n">
        <f aca="false">SUM(K83:K84)</f>
        <v>0</v>
      </c>
      <c r="L82" s="143" t="n">
        <f aca="false">SUM(L83:L84)</f>
        <v>0</v>
      </c>
      <c r="M82" s="143" t="n">
        <f aca="false">SUM(M83:M84)</f>
        <v>195360</v>
      </c>
    </row>
    <row r="83" customFormat="false" ht="15" hidden="false" customHeight="false" outlineLevel="0" collapsed="false">
      <c r="A83" s="231" t="n">
        <v>261</v>
      </c>
      <c r="B83" s="232" t="s">
        <v>709</v>
      </c>
      <c r="C83" s="233" t="n">
        <f aca="false">'COG-M'!P333</f>
        <v>0</v>
      </c>
      <c r="D83" s="139"/>
      <c r="E83" s="139"/>
      <c r="F83" s="139" t="n">
        <f aca="false">'COG-M'!P334</f>
        <v>0</v>
      </c>
      <c r="G83" s="139" t="n">
        <f aca="false">'COG-M'!P335</f>
        <v>0</v>
      </c>
      <c r="H83" s="139" t="n">
        <f aca="false">'COG-M'!P336</f>
        <v>0</v>
      </c>
      <c r="I83" s="139" t="n">
        <f aca="false">'COG-M'!P337</f>
        <v>195360</v>
      </c>
      <c r="J83" s="139" t="n">
        <f aca="false">'COG-M'!P338</f>
        <v>0</v>
      </c>
      <c r="K83" s="139"/>
      <c r="L83" s="139"/>
      <c r="M83" s="151" t="n">
        <f aca="false">SUM(C83:L83)</f>
        <v>195360</v>
      </c>
    </row>
    <row r="84" customFormat="false" ht="15" hidden="false" customHeight="false" outlineLevel="0" collapsed="false">
      <c r="A84" s="231" t="n">
        <v>262</v>
      </c>
      <c r="B84" s="232" t="s">
        <v>710</v>
      </c>
      <c r="C84" s="233" t="n">
        <f aca="false">'COG-M'!P339</f>
        <v>0</v>
      </c>
      <c r="D84" s="139"/>
      <c r="E84" s="139"/>
      <c r="F84" s="139" t="n">
        <f aca="false">'COG-M'!P340</f>
        <v>0</v>
      </c>
      <c r="G84" s="139" t="n">
        <f aca="false">'COG-M'!P341</f>
        <v>0</v>
      </c>
      <c r="H84" s="139" t="n">
        <f aca="false">'COG-M'!P342</f>
        <v>0</v>
      </c>
      <c r="I84" s="139" t="n">
        <f aca="false">'COG-M'!P343</f>
        <v>0</v>
      </c>
      <c r="J84" s="139"/>
      <c r="K84" s="139"/>
      <c r="L84" s="139"/>
      <c r="M84" s="151" t="n">
        <f aca="false">SUM(C84:L84)</f>
        <v>0</v>
      </c>
    </row>
    <row r="85" customFormat="false" ht="30" hidden="false" customHeight="false" outlineLevel="0" collapsed="false">
      <c r="A85" s="229" t="n">
        <v>2700</v>
      </c>
      <c r="B85" s="230" t="s">
        <v>711</v>
      </c>
      <c r="C85" s="135" t="n">
        <f aca="false">SUM(C86:C90)</f>
        <v>0</v>
      </c>
      <c r="D85" s="143" t="n">
        <f aca="false">SUM(D86:D90)</f>
        <v>0</v>
      </c>
      <c r="E85" s="143" t="n">
        <f aca="false">SUM(E86:E90)</f>
        <v>0</v>
      </c>
      <c r="F85" s="143" t="n">
        <f aca="false">SUM(F86:F90)</f>
        <v>0</v>
      </c>
      <c r="G85" s="143" t="n">
        <f aca="false">SUM(G86:G90)</f>
        <v>0</v>
      </c>
      <c r="H85" s="143" t="n">
        <f aca="false">SUM(H86:H90)</f>
        <v>0</v>
      </c>
      <c r="I85" s="143" t="n">
        <f aca="false">SUM(I86:I90)</f>
        <v>0</v>
      </c>
      <c r="J85" s="143" t="n">
        <f aca="false">SUM(J86:J90)</f>
        <v>0</v>
      </c>
      <c r="K85" s="143" t="n">
        <f aca="false">SUM(K86:K90)</f>
        <v>0</v>
      </c>
      <c r="L85" s="143" t="n">
        <f aca="false">SUM(L86:L90)</f>
        <v>0</v>
      </c>
      <c r="M85" s="143" t="n">
        <f aca="false">SUM(M86:M90)</f>
        <v>0</v>
      </c>
    </row>
    <row r="86" customFormat="false" ht="15" hidden="false" customHeight="false" outlineLevel="0" collapsed="false">
      <c r="A86" s="231" t="n">
        <v>271</v>
      </c>
      <c r="B86" s="232" t="s">
        <v>712</v>
      </c>
      <c r="C86" s="233" t="n">
        <f aca="false">'COG-M'!P345</f>
        <v>0</v>
      </c>
      <c r="D86" s="139"/>
      <c r="E86" s="139"/>
      <c r="F86" s="139" t="n">
        <f aca="false">'COG-M'!P346</f>
        <v>0</v>
      </c>
      <c r="G86" s="139" t="n">
        <f aca="false">'COG-M'!P347</f>
        <v>0</v>
      </c>
      <c r="H86" s="139" t="n">
        <f aca="false">'COG-M'!P348</f>
        <v>0</v>
      </c>
      <c r="I86" s="139" t="n">
        <f aca="false">'COG-M'!P349</f>
        <v>0</v>
      </c>
      <c r="J86" s="139"/>
      <c r="K86" s="139"/>
      <c r="L86" s="139"/>
      <c r="M86" s="151" t="n">
        <f aca="false">SUM(C86:L86)</f>
        <v>0</v>
      </c>
    </row>
    <row r="87" customFormat="false" ht="15" hidden="false" customHeight="false" outlineLevel="0" collapsed="false">
      <c r="A87" s="231" t="n">
        <v>272</v>
      </c>
      <c r="B87" s="232" t="s">
        <v>713</v>
      </c>
      <c r="C87" s="233" t="n">
        <f aca="false">'COG-M'!P350</f>
        <v>0</v>
      </c>
      <c r="D87" s="139"/>
      <c r="E87" s="139"/>
      <c r="F87" s="139" t="n">
        <f aca="false">'COG-M'!P351</f>
        <v>0</v>
      </c>
      <c r="G87" s="139" t="n">
        <f aca="false">'COG-M'!P352</f>
        <v>0</v>
      </c>
      <c r="H87" s="139" t="n">
        <f aca="false">'COG-M'!P353</f>
        <v>0</v>
      </c>
      <c r="I87" s="139" t="n">
        <f aca="false">'COG-M'!P354</f>
        <v>0</v>
      </c>
      <c r="J87" s="139" t="n">
        <f aca="false">'COG-M'!P355</f>
        <v>0</v>
      </c>
      <c r="K87" s="139" t="n">
        <f aca="false">'COG-M'!P356</f>
        <v>0</v>
      </c>
      <c r="L87" s="139" t="n">
        <f aca="false">'COG-M'!P357</f>
        <v>0</v>
      </c>
      <c r="M87" s="151" t="n">
        <f aca="false">SUM(C87:L87)</f>
        <v>0</v>
      </c>
    </row>
    <row r="88" customFormat="false" ht="15" hidden="false" customHeight="false" outlineLevel="0" collapsed="false">
      <c r="A88" s="231" t="n">
        <v>273</v>
      </c>
      <c r="B88" s="232" t="s">
        <v>714</v>
      </c>
      <c r="C88" s="233" t="n">
        <f aca="false">'COG-M'!P358</f>
        <v>0</v>
      </c>
      <c r="D88" s="139"/>
      <c r="E88" s="139"/>
      <c r="F88" s="139" t="n">
        <f aca="false">'COG-M'!P359</f>
        <v>0</v>
      </c>
      <c r="G88" s="139" t="n">
        <f aca="false">'COG-M'!P360</f>
        <v>0</v>
      </c>
      <c r="H88" s="139" t="n">
        <f aca="false">'COG-M'!P361</f>
        <v>0</v>
      </c>
      <c r="I88" s="139" t="n">
        <f aca="false">'COG-M'!P362</f>
        <v>0</v>
      </c>
      <c r="J88" s="139"/>
      <c r="K88" s="139"/>
      <c r="L88" s="139"/>
      <c r="M88" s="151" t="n">
        <f aca="false">SUM(C88:L88)</f>
        <v>0</v>
      </c>
    </row>
    <row r="89" customFormat="false" ht="15" hidden="false" customHeight="false" outlineLevel="0" collapsed="false">
      <c r="A89" s="231" t="n">
        <v>274</v>
      </c>
      <c r="B89" s="232" t="s">
        <v>715</v>
      </c>
      <c r="C89" s="233" t="n">
        <f aca="false">'COG-M'!P363</f>
        <v>0</v>
      </c>
      <c r="D89" s="139"/>
      <c r="E89" s="139"/>
      <c r="F89" s="139" t="n">
        <f aca="false">'COG-M'!P364</f>
        <v>0</v>
      </c>
      <c r="G89" s="139" t="n">
        <f aca="false">'COG-M'!P365</f>
        <v>0</v>
      </c>
      <c r="H89" s="139" t="n">
        <f aca="false">'COG-M'!P366</f>
        <v>0</v>
      </c>
      <c r="I89" s="139" t="n">
        <f aca="false">'COG-M'!P367</f>
        <v>0</v>
      </c>
      <c r="J89" s="139"/>
      <c r="K89" s="139"/>
      <c r="L89" s="139"/>
      <c r="M89" s="151" t="n">
        <f aca="false">SUM(C89:L89)</f>
        <v>0</v>
      </c>
    </row>
    <row r="90" customFormat="false" ht="15" hidden="false" customHeight="false" outlineLevel="0" collapsed="false">
      <c r="A90" s="231" t="n">
        <v>275</v>
      </c>
      <c r="B90" s="232" t="s">
        <v>716</v>
      </c>
      <c r="C90" s="233" t="n">
        <f aca="false">'COG-M'!P368</f>
        <v>0</v>
      </c>
      <c r="D90" s="139"/>
      <c r="E90" s="139"/>
      <c r="F90" s="139" t="n">
        <f aca="false">'COG-M'!P369</f>
        <v>0</v>
      </c>
      <c r="G90" s="139" t="n">
        <f aca="false">'COG-M'!P370</f>
        <v>0</v>
      </c>
      <c r="H90" s="139" t="n">
        <f aca="false">'COG-M'!P371</f>
        <v>0</v>
      </c>
      <c r="I90" s="139" t="n">
        <f aca="false">'COG-M'!P372</f>
        <v>0</v>
      </c>
      <c r="J90" s="139"/>
      <c r="K90" s="139"/>
      <c r="L90" s="139"/>
      <c r="M90" s="151" t="n">
        <f aca="false">SUM(C90:L90)</f>
        <v>0</v>
      </c>
    </row>
    <row r="91" customFormat="false" ht="15" hidden="false" customHeight="false" outlineLevel="0" collapsed="false">
      <c r="A91" s="229" t="n">
        <v>2800</v>
      </c>
      <c r="B91" s="230" t="s">
        <v>717</v>
      </c>
      <c r="C91" s="135" t="n">
        <f aca="false">SUM(C92:C94)</f>
        <v>0</v>
      </c>
      <c r="D91" s="143" t="n">
        <f aca="false">SUM(D92:D94)</f>
        <v>0</v>
      </c>
      <c r="E91" s="143" t="n">
        <f aca="false">SUM(E92:E94)</f>
        <v>0</v>
      </c>
      <c r="F91" s="143" t="n">
        <f aca="false">SUM(F92:F94)</f>
        <v>0</v>
      </c>
      <c r="G91" s="143" t="n">
        <f aca="false">SUM(G92:G94)</f>
        <v>0</v>
      </c>
      <c r="H91" s="143" t="n">
        <f aca="false">SUM(H92:H94)</f>
        <v>0</v>
      </c>
      <c r="I91" s="143" t="n">
        <f aca="false">SUM(I92:I94)</f>
        <v>0</v>
      </c>
      <c r="J91" s="143" t="n">
        <f aca="false">SUM(J92:J94)</f>
        <v>0</v>
      </c>
      <c r="K91" s="143" t="n">
        <f aca="false">SUM(K92:K94)</f>
        <v>0</v>
      </c>
      <c r="L91" s="143" t="n">
        <f aca="false">SUM(L92:L94)</f>
        <v>0</v>
      </c>
      <c r="M91" s="143" t="n">
        <f aca="false">SUM(M92:M94)</f>
        <v>0</v>
      </c>
    </row>
    <row r="92" customFormat="false" ht="15" hidden="false" customHeight="false" outlineLevel="0" collapsed="false">
      <c r="A92" s="231" t="n">
        <v>281</v>
      </c>
      <c r="B92" s="232" t="s">
        <v>718</v>
      </c>
      <c r="C92" s="233" t="n">
        <f aca="false">'COG-M'!P374</f>
        <v>0</v>
      </c>
      <c r="D92" s="139"/>
      <c r="E92" s="139"/>
      <c r="F92" s="139" t="n">
        <f aca="false">'COG-M'!P375</f>
        <v>0</v>
      </c>
      <c r="G92" s="139" t="n">
        <f aca="false">'COG-M'!P376</f>
        <v>0</v>
      </c>
      <c r="H92" s="139" t="n">
        <f aca="false">'COG-M'!P377</f>
        <v>0</v>
      </c>
      <c r="I92" s="139" t="n">
        <f aca="false">'COG-M'!P378</f>
        <v>0</v>
      </c>
      <c r="J92" s="139"/>
      <c r="K92" s="139"/>
      <c r="L92" s="139"/>
      <c r="M92" s="151" t="n">
        <f aca="false">SUM(C92:L92)</f>
        <v>0</v>
      </c>
    </row>
    <row r="93" customFormat="false" ht="15" hidden="false" customHeight="false" outlineLevel="0" collapsed="false">
      <c r="A93" s="231" t="n">
        <v>282</v>
      </c>
      <c r="B93" s="232" t="s">
        <v>719</v>
      </c>
      <c r="C93" s="233" t="n">
        <f aca="false">'COG-M'!P379</f>
        <v>0</v>
      </c>
      <c r="D93" s="139"/>
      <c r="E93" s="139"/>
      <c r="F93" s="139" t="n">
        <f aca="false">'COG-M'!P380</f>
        <v>0</v>
      </c>
      <c r="G93" s="139" t="n">
        <f aca="false">'COG-M'!P381</f>
        <v>0</v>
      </c>
      <c r="H93" s="139" t="n">
        <f aca="false">'COG-M'!P382</f>
        <v>0</v>
      </c>
      <c r="I93" s="139" t="n">
        <f aca="false">'COG-M'!P383</f>
        <v>0</v>
      </c>
      <c r="J93" s="139" t="n">
        <f aca="false">'COG-M'!P384</f>
        <v>0</v>
      </c>
      <c r="K93" s="139" t="n">
        <f aca="false">'COG-M'!P385</f>
        <v>0</v>
      </c>
      <c r="L93" s="139" t="n">
        <f aca="false">'COG-M'!P386</f>
        <v>0</v>
      </c>
      <c r="M93" s="151" t="n">
        <f aca="false">SUM(C93:L93)</f>
        <v>0</v>
      </c>
    </row>
    <row r="94" customFormat="false" ht="15" hidden="false" customHeight="false" outlineLevel="0" collapsed="false">
      <c r="A94" s="231" t="n">
        <v>283</v>
      </c>
      <c r="B94" s="232" t="s">
        <v>720</v>
      </c>
      <c r="C94" s="233" t="n">
        <f aca="false">'COG-M'!P387</f>
        <v>0</v>
      </c>
      <c r="D94" s="139"/>
      <c r="E94" s="139"/>
      <c r="F94" s="139" t="n">
        <f aca="false">'COG-M'!P388</f>
        <v>0</v>
      </c>
      <c r="G94" s="139" t="n">
        <f aca="false">'COG-M'!P389</f>
        <v>0</v>
      </c>
      <c r="H94" s="139" t="n">
        <f aca="false">'COG-M'!P390</f>
        <v>0</v>
      </c>
      <c r="I94" s="139" t="n">
        <f aca="false">'COG-M'!P391</f>
        <v>0</v>
      </c>
      <c r="J94" s="139" t="n">
        <f aca="false">'COG-M'!P392</f>
        <v>0</v>
      </c>
      <c r="K94" s="139" t="n">
        <f aca="false">'COG-M'!P393</f>
        <v>0</v>
      </c>
      <c r="L94" s="139" t="n">
        <f aca="false">'COG-M'!P394</f>
        <v>0</v>
      </c>
      <c r="M94" s="151" t="n">
        <f aca="false">SUM(C94:L94)</f>
        <v>0</v>
      </c>
    </row>
    <row r="95" customFormat="false" ht="15" hidden="false" customHeight="false" outlineLevel="0" collapsed="false">
      <c r="A95" s="229" t="n">
        <v>2900</v>
      </c>
      <c r="B95" s="230" t="s">
        <v>721</v>
      </c>
      <c r="C95" s="135" t="n">
        <f aca="false">SUM(C96:C104)</f>
        <v>0</v>
      </c>
      <c r="D95" s="143" t="n">
        <f aca="false">SUM(D96:D104)</f>
        <v>0</v>
      </c>
      <c r="E95" s="143" t="n">
        <f aca="false">SUM(E96:E104)</f>
        <v>0</v>
      </c>
      <c r="F95" s="143" t="n">
        <f aca="false">SUM(F96:F104)</f>
        <v>0</v>
      </c>
      <c r="G95" s="143" t="n">
        <f aca="false">SUM(G96:G104)</f>
        <v>0</v>
      </c>
      <c r="H95" s="143" t="n">
        <f aca="false">SUM(H96:H104)</f>
        <v>0</v>
      </c>
      <c r="I95" s="143" t="n">
        <f aca="false">SUM(I96:I104)</f>
        <v>24000</v>
      </c>
      <c r="J95" s="143" t="n">
        <f aca="false">SUM(J96:J104)</f>
        <v>0</v>
      </c>
      <c r="K95" s="143" t="n">
        <f aca="false">SUM(K96:K104)</f>
        <v>0</v>
      </c>
      <c r="L95" s="143" t="n">
        <f aca="false">SUM(L96:L104)</f>
        <v>0</v>
      </c>
      <c r="M95" s="143" t="n">
        <f aca="false">SUM(M96:M104)</f>
        <v>24000</v>
      </c>
    </row>
    <row r="96" customFormat="false" ht="15" hidden="false" customHeight="false" outlineLevel="0" collapsed="false">
      <c r="A96" s="231" t="n">
        <v>291</v>
      </c>
      <c r="B96" s="232" t="s">
        <v>722</v>
      </c>
      <c r="C96" s="233" t="n">
        <f aca="false">'COG-M'!P396</f>
        <v>0</v>
      </c>
      <c r="D96" s="139"/>
      <c r="E96" s="139"/>
      <c r="F96" s="139" t="n">
        <f aca="false">'COG-M'!P397</f>
        <v>0</v>
      </c>
      <c r="G96" s="139" t="n">
        <f aca="false">'COG-M'!P398</f>
        <v>0</v>
      </c>
      <c r="H96" s="139" t="n">
        <f aca="false">'COG-M'!P399</f>
        <v>0</v>
      </c>
      <c r="I96" s="139" t="n">
        <f aca="false">'COG-M'!P400</f>
        <v>9600</v>
      </c>
      <c r="J96" s="139"/>
      <c r="K96" s="139"/>
      <c r="L96" s="139"/>
      <c r="M96" s="151" t="n">
        <f aca="false">SUM(C96:L96)</f>
        <v>9600</v>
      </c>
    </row>
    <row r="97" customFormat="false" ht="15" hidden="false" customHeight="false" outlineLevel="0" collapsed="false">
      <c r="A97" s="231" t="n">
        <v>292</v>
      </c>
      <c r="B97" s="232" t="s">
        <v>723</v>
      </c>
      <c r="C97" s="233" t="n">
        <f aca="false">'COG-M'!P401</f>
        <v>0</v>
      </c>
      <c r="D97" s="139"/>
      <c r="E97" s="139"/>
      <c r="F97" s="139" t="n">
        <f aca="false">'COG-M'!P402</f>
        <v>0</v>
      </c>
      <c r="G97" s="139" t="n">
        <f aca="false">'COG-M'!P403</f>
        <v>0</v>
      </c>
      <c r="H97" s="139" t="n">
        <f aca="false">'COG-M'!P404</f>
        <v>0</v>
      </c>
      <c r="I97" s="139" t="n">
        <f aca="false">'COG-M'!P405</f>
        <v>0</v>
      </c>
      <c r="J97" s="139"/>
      <c r="K97" s="139"/>
      <c r="L97" s="139"/>
      <c r="M97" s="151" t="n">
        <f aca="false">SUM(C97:L97)</f>
        <v>0</v>
      </c>
    </row>
    <row r="98" customFormat="false" ht="30" hidden="false" customHeight="false" outlineLevel="0" collapsed="false">
      <c r="A98" s="231" t="n">
        <v>293</v>
      </c>
      <c r="B98" s="232" t="s">
        <v>724</v>
      </c>
      <c r="C98" s="233" t="n">
        <f aca="false">'COG-M'!P406</f>
        <v>0</v>
      </c>
      <c r="D98" s="139"/>
      <c r="E98" s="139"/>
      <c r="F98" s="139" t="n">
        <f aca="false">'COG-M'!P407</f>
        <v>0</v>
      </c>
      <c r="G98" s="139" t="n">
        <f aca="false">'COG-M'!P408</f>
        <v>0</v>
      </c>
      <c r="H98" s="139" t="n">
        <f aca="false">'COG-M'!P409</f>
        <v>0</v>
      </c>
      <c r="I98" s="139" t="n">
        <f aca="false">'COG-M'!P410</f>
        <v>0</v>
      </c>
      <c r="J98" s="139"/>
      <c r="K98" s="139"/>
      <c r="L98" s="139"/>
      <c r="M98" s="151" t="n">
        <f aca="false">SUM(C98:L98)</f>
        <v>0</v>
      </c>
    </row>
    <row r="99" customFormat="false" ht="30" hidden="false" customHeight="false" outlineLevel="0" collapsed="false">
      <c r="A99" s="231" t="n">
        <v>294</v>
      </c>
      <c r="B99" s="232" t="s">
        <v>725</v>
      </c>
      <c r="C99" s="233" t="n">
        <f aca="false">'COG-M'!P411</f>
        <v>0</v>
      </c>
      <c r="D99" s="139"/>
      <c r="E99" s="139"/>
      <c r="F99" s="139" t="n">
        <f aca="false">'COG-M'!P412</f>
        <v>0</v>
      </c>
      <c r="G99" s="139" t="n">
        <f aca="false">'COG-M'!P413</f>
        <v>0</v>
      </c>
      <c r="H99" s="139" t="n">
        <f aca="false">'COG-M'!P414</f>
        <v>0</v>
      </c>
      <c r="I99" s="139" t="n">
        <f aca="false">'COG-M'!P415</f>
        <v>2400</v>
      </c>
      <c r="J99" s="139"/>
      <c r="K99" s="139"/>
      <c r="L99" s="139"/>
      <c r="M99" s="151" t="n">
        <f aca="false">SUM(C99:L99)</f>
        <v>2400</v>
      </c>
    </row>
    <row r="100" customFormat="false" ht="30" hidden="false" customHeight="false" outlineLevel="0" collapsed="false">
      <c r="A100" s="231" t="n">
        <v>295</v>
      </c>
      <c r="B100" s="232" t="s">
        <v>726</v>
      </c>
      <c r="C100" s="233" t="n">
        <f aca="false">'COG-M'!P416</f>
        <v>0</v>
      </c>
      <c r="D100" s="139"/>
      <c r="E100" s="139"/>
      <c r="F100" s="139" t="n">
        <f aca="false">'COG-M'!P417</f>
        <v>0</v>
      </c>
      <c r="G100" s="139" t="n">
        <f aca="false">'COG-M'!P418</f>
        <v>0</v>
      </c>
      <c r="H100" s="139" t="n">
        <f aca="false">'COG-M'!P419</f>
        <v>0</v>
      </c>
      <c r="I100" s="139" t="n">
        <f aca="false">'COG-M'!P420</f>
        <v>0</v>
      </c>
      <c r="J100" s="139"/>
      <c r="K100" s="139"/>
      <c r="L100" s="139"/>
      <c r="M100" s="151" t="n">
        <f aca="false">SUM(C100:L100)</f>
        <v>0</v>
      </c>
    </row>
    <row r="101" customFormat="false" ht="15" hidden="false" customHeight="false" outlineLevel="0" collapsed="false">
      <c r="A101" s="231" t="n">
        <v>296</v>
      </c>
      <c r="B101" s="232" t="s">
        <v>727</v>
      </c>
      <c r="C101" s="233" t="n">
        <f aca="false">'COG-M'!P421</f>
        <v>0</v>
      </c>
      <c r="D101" s="139"/>
      <c r="E101" s="139"/>
      <c r="F101" s="139" t="n">
        <f aca="false">'COG-M'!P422</f>
        <v>0</v>
      </c>
      <c r="G101" s="139" t="n">
        <f aca="false">'COG-M'!P423</f>
        <v>0</v>
      </c>
      <c r="H101" s="139" t="n">
        <f aca="false">'COG-M'!P424</f>
        <v>0</v>
      </c>
      <c r="I101" s="139" t="n">
        <f aca="false">'COG-M'!P425</f>
        <v>6000</v>
      </c>
      <c r="J101" s="139" t="n">
        <f aca="false">'COG-M'!P426</f>
        <v>0</v>
      </c>
      <c r="K101" s="139"/>
      <c r="L101" s="139"/>
      <c r="M101" s="151" t="n">
        <f aca="false">SUM(C101:L101)</f>
        <v>6000</v>
      </c>
    </row>
    <row r="102" customFormat="false" ht="15" hidden="false" customHeight="false" outlineLevel="0" collapsed="false">
      <c r="A102" s="231" t="n">
        <v>297</v>
      </c>
      <c r="B102" s="232" t="s">
        <v>728</v>
      </c>
      <c r="C102" s="233" t="n">
        <f aca="false">'COG-M'!P427</f>
        <v>0</v>
      </c>
      <c r="D102" s="139"/>
      <c r="E102" s="139"/>
      <c r="F102" s="139" t="n">
        <f aca="false">'COG-M'!P428</f>
        <v>0</v>
      </c>
      <c r="G102" s="139" t="n">
        <f aca="false">'COG-M'!P429</f>
        <v>0</v>
      </c>
      <c r="H102" s="139" t="n">
        <f aca="false">'COG-M'!P430</f>
        <v>0</v>
      </c>
      <c r="I102" s="139" t="n">
        <f aca="false">'COG-M'!P431</f>
        <v>0</v>
      </c>
      <c r="J102" s="139" t="n">
        <f aca="false">'COG-M'!P432</f>
        <v>0</v>
      </c>
      <c r="K102" s="139"/>
      <c r="L102" s="139"/>
      <c r="M102" s="151" t="n">
        <f aca="false">SUM(C102:L102)</f>
        <v>0</v>
      </c>
    </row>
    <row r="103" customFormat="false" ht="15" hidden="false" customHeight="false" outlineLevel="0" collapsed="false">
      <c r="A103" s="231" t="n">
        <v>298</v>
      </c>
      <c r="B103" s="232" t="s">
        <v>729</v>
      </c>
      <c r="C103" s="233" t="n">
        <f aca="false">'COG-M'!P433</f>
        <v>0</v>
      </c>
      <c r="D103" s="139"/>
      <c r="E103" s="139"/>
      <c r="F103" s="139" t="n">
        <f aca="false">'COG-M'!P434</f>
        <v>0</v>
      </c>
      <c r="G103" s="139" t="n">
        <f aca="false">'COG-M'!P435</f>
        <v>0</v>
      </c>
      <c r="H103" s="139" t="n">
        <f aca="false">'COG-M'!P436</f>
        <v>0</v>
      </c>
      <c r="I103" s="139" t="n">
        <f aca="false">'COG-M'!P437</f>
        <v>6000</v>
      </c>
      <c r="J103" s="139"/>
      <c r="K103" s="139"/>
      <c r="L103" s="139"/>
      <c r="M103" s="151" t="n">
        <f aca="false">SUM(C103:L103)</f>
        <v>6000</v>
      </c>
    </row>
    <row r="104" customFormat="false" ht="15" hidden="false" customHeight="false" outlineLevel="0" collapsed="false">
      <c r="A104" s="231" t="n">
        <v>299</v>
      </c>
      <c r="B104" s="232" t="s">
        <v>730</v>
      </c>
      <c r="C104" s="233" t="n">
        <f aca="false">'COG-M'!P438</f>
        <v>0</v>
      </c>
      <c r="D104" s="139"/>
      <c r="E104" s="139"/>
      <c r="F104" s="139" t="n">
        <f aca="false">'COG-M'!P439</f>
        <v>0</v>
      </c>
      <c r="G104" s="139" t="n">
        <f aca="false">'COG-M'!P440</f>
        <v>0</v>
      </c>
      <c r="H104" s="139" t="n">
        <f aca="false">'COG-M'!P441</f>
        <v>0</v>
      </c>
      <c r="I104" s="139" t="n">
        <f aca="false">'COG-M'!P442</f>
        <v>0</v>
      </c>
      <c r="J104" s="139"/>
      <c r="K104" s="139"/>
      <c r="L104" s="139"/>
      <c r="M104" s="151" t="n">
        <f aca="false">SUM(C104:L104)</f>
        <v>0</v>
      </c>
    </row>
    <row r="105" customFormat="false" ht="15" hidden="false" customHeight="false" outlineLevel="0" collapsed="false">
      <c r="A105" s="226" t="n">
        <v>3000</v>
      </c>
      <c r="B105" s="227" t="s">
        <v>731</v>
      </c>
      <c r="C105" s="131" t="n">
        <f aca="false">C106+C116+C126+C136+C146+C156+C164+C174+C180</f>
        <v>0</v>
      </c>
      <c r="D105" s="132" t="n">
        <f aca="false">D106+D116+D126+D136+D146+D156+D164+D174+D180</f>
        <v>0</v>
      </c>
      <c r="E105" s="132" t="n">
        <f aca="false">E106+E116+E126+E136+E146+E156+E164+E174+E180</f>
        <v>0</v>
      </c>
      <c r="F105" s="132" t="n">
        <f aca="false">F106+F116+F126+F136+F146+F156+F164+F174+F180</f>
        <v>0</v>
      </c>
      <c r="G105" s="132" t="n">
        <f aca="false">G106+G116+G126+G136+G146+G156+G164+G174+G180</f>
        <v>0</v>
      </c>
      <c r="H105" s="132" t="n">
        <f aca="false">H106+H116+H126+H136+H146+H156+H164+H174+H180</f>
        <v>0</v>
      </c>
      <c r="I105" s="132" t="n">
        <f aca="false">I106+I116+I126+I136+I146+I156+I164+I174+I180</f>
        <v>220032</v>
      </c>
      <c r="J105" s="132" t="n">
        <f aca="false">J106+J116+J126+J136+J146+J156+J164+J174+J180</f>
        <v>0</v>
      </c>
      <c r="K105" s="132" t="n">
        <f aca="false">K106+K116+K126+K136+K146+K156+K164+K174+K180</f>
        <v>0</v>
      </c>
      <c r="L105" s="132" t="n">
        <f aca="false">L106+L116+L126+L136+L146+L156+L164+L174+L180</f>
        <v>0</v>
      </c>
      <c r="M105" s="132" t="n">
        <f aca="false">M106+M116+M126+M136+M146+M156+M164+M174+M180</f>
        <v>220032</v>
      </c>
    </row>
    <row r="106" customFormat="false" ht="15" hidden="false" customHeight="false" outlineLevel="0" collapsed="false">
      <c r="A106" s="229" t="n">
        <v>3100</v>
      </c>
      <c r="B106" s="230" t="s">
        <v>732</v>
      </c>
      <c r="C106" s="135" t="n">
        <f aca="false">SUM(C107:C115)</f>
        <v>0</v>
      </c>
      <c r="D106" s="143" t="n">
        <f aca="false">SUM(D107:D115)</f>
        <v>0</v>
      </c>
      <c r="E106" s="143" t="n">
        <f aca="false">SUM(E107:E115)</f>
        <v>0</v>
      </c>
      <c r="F106" s="143" t="n">
        <f aca="false">SUM(F107:F115)</f>
        <v>0</v>
      </c>
      <c r="G106" s="143" t="n">
        <f aca="false">SUM(G107:G115)</f>
        <v>0</v>
      </c>
      <c r="H106" s="143" t="n">
        <f aca="false">SUM(H107:H115)</f>
        <v>0</v>
      </c>
      <c r="I106" s="143" t="n">
        <f aca="false">SUM(I107:I115)</f>
        <v>14400</v>
      </c>
      <c r="J106" s="143" t="n">
        <f aca="false">SUM(J107:J115)</f>
        <v>0</v>
      </c>
      <c r="K106" s="143" t="n">
        <f aca="false">SUM(K107:K115)</f>
        <v>0</v>
      </c>
      <c r="L106" s="143" t="n">
        <f aca="false">SUM(L107:L115)</f>
        <v>0</v>
      </c>
      <c r="M106" s="143" t="n">
        <f aca="false">SUM(M107:M115)</f>
        <v>14400</v>
      </c>
    </row>
    <row r="107" customFormat="false" ht="15" hidden="false" customHeight="false" outlineLevel="0" collapsed="false">
      <c r="A107" s="231" t="n">
        <v>311</v>
      </c>
      <c r="B107" s="232" t="s">
        <v>733</v>
      </c>
      <c r="C107" s="233" t="n">
        <f aca="false">'COG-M'!P445</f>
        <v>0</v>
      </c>
      <c r="D107" s="139"/>
      <c r="E107" s="139"/>
      <c r="F107" s="139" t="n">
        <f aca="false">'COG-M'!P446</f>
        <v>0</v>
      </c>
      <c r="G107" s="139" t="n">
        <f aca="false">'COG-M'!P447</f>
        <v>0</v>
      </c>
      <c r="H107" s="139" t="n">
        <f aca="false">'COG-M'!P448</f>
        <v>0</v>
      </c>
      <c r="I107" s="139" t="n">
        <f aca="false">'COG-M'!P449</f>
        <v>0</v>
      </c>
      <c r="J107" s="139" t="n">
        <f aca="false">'COG-M'!P450</f>
        <v>0</v>
      </c>
      <c r="K107" s="139"/>
      <c r="L107" s="139"/>
      <c r="M107" s="151" t="n">
        <f aca="false">SUM(C107:L107)</f>
        <v>0</v>
      </c>
    </row>
    <row r="108" customFormat="false" ht="15" hidden="false" customHeight="false" outlineLevel="0" collapsed="false">
      <c r="A108" s="231" t="n">
        <v>312</v>
      </c>
      <c r="B108" s="232" t="s">
        <v>734</v>
      </c>
      <c r="C108" s="233" t="n">
        <f aca="false">'COG-M'!P451</f>
        <v>0</v>
      </c>
      <c r="D108" s="139"/>
      <c r="E108" s="139"/>
      <c r="F108" s="139" t="n">
        <f aca="false">'COG-M'!P452</f>
        <v>0</v>
      </c>
      <c r="G108" s="139" t="n">
        <f aca="false">'COG-M'!P453</f>
        <v>0</v>
      </c>
      <c r="H108" s="139" t="n">
        <f aca="false">'COG-M'!P454</f>
        <v>0</v>
      </c>
      <c r="I108" s="139" t="n">
        <f aca="false">'COG-M'!P455</f>
        <v>7200</v>
      </c>
      <c r="J108" s="139"/>
      <c r="K108" s="139"/>
      <c r="L108" s="139"/>
      <c r="M108" s="151" t="n">
        <f aca="false">SUM(C108:L108)</f>
        <v>7200</v>
      </c>
    </row>
    <row r="109" customFormat="false" ht="15" hidden="false" customHeight="false" outlineLevel="0" collapsed="false">
      <c r="A109" s="231" t="n">
        <v>313</v>
      </c>
      <c r="B109" s="232" t="s">
        <v>735</v>
      </c>
      <c r="C109" s="233" t="n">
        <f aca="false">'COG-M'!P456</f>
        <v>0</v>
      </c>
      <c r="D109" s="139"/>
      <c r="E109" s="139"/>
      <c r="F109" s="139" t="n">
        <f aca="false">'COG-M'!P457</f>
        <v>0</v>
      </c>
      <c r="G109" s="139" t="n">
        <f aca="false">'COG-M'!P458</f>
        <v>0</v>
      </c>
      <c r="H109" s="139" t="n">
        <f aca="false">'COG-M'!P459</f>
        <v>0</v>
      </c>
      <c r="I109" s="139" t="n">
        <f aca="false">'COG-M'!P460</f>
        <v>3000</v>
      </c>
      <c r="J109" s="139"/>
      <c r="K109" s="139"/>
      <c r="L109" s="139"/>
      <c r="M109" s="151" t="n">
        <f aca="false">SUM(C109:L109)</f>
        <v>3000</v>
      </c>
    </row>
    <row r="110" customFormat="false" ht="15" hidden="false" customHeight="false" outlineLevel="0" collapsed="false">
      <c r="A110" s="231" t="n">
        <v>314</v>
      </c>
      <c r="B110" s="232" t="s">
        <v>736</v>
      </c>
      <c r="C110" s="233" t="n">
        <f aca="false">'COG-M'!P461</f>
        <v>0</v>
      </c>
      <c r="D110" s="139"/>
      <c r="E110" s="139"/>
      <c r="F110" s="139" t="n">
        <f aca="false">'COG-M'!P462</f>
        <v>0</v>
      </c>
      <c r="G110" s="139" t="n">
        <f aca="false">'COG-M'!P463</f>
        <v>0</v>
      </c>
      <c r="H110" s="139" t="n">
        <f aca="false">'COG-M'!P464</f>
        <v>0</v>
      </c>
      <c r="I110" s="139" t="n">
        <f aca="false">'COG-M'!P465</f>
        <v>0</v>
      </c>
      <c r="J110" s="139"/>
      <c r="K110" s="139"/>
      <c r="L110" s="139"/>
      <c r="M110" s="151" t="n">
        <f aca="false">SUM(C110:L110)</f>
        <v>0</v>
      </c>
    </row>
    <row r="111" customFormat="false" ht="15" hidden="false" customHeight="false" outlineLevel="0" collapsed="false">
      <c r="A111" s="231" t="n">
        <v>315</v>
      </c>
      <c r="B111" s="232" t="s">
        <v>737</v>
      </c>
      <c r="C111" s="233" t="n">
        <f aca="false">'COG-M'!P466</f>
        <v>0</v>
      </c>
      <c r="D111" s="139"/>
      <c r="E111" s="139"/>
      <c r="F111" s="139" t="n">
        <f aca="false">'COG-M'!P467</f>
        <v>0</v>
      </c>
      <c r="G111" s="139" t="n">
        <f aca="false">'COG-M'!P468</f>
        <v>0</v>
      </c>
      <c r="H111" s="139" t="n">
        <f aca="false">'COG-M'!P469</f>
        <v>0</v>
      </c>
      <c r="I111" s="139" t="n">
        <f aca="false">'COG-M'!P470</f>
        <v>0</v>
      </c>
      <c r="J111" s="139"/>
      <c r="K111" s="139"/>
      <c r="L111" s="139"/>
      <c r="M111" s="151" t="n">
        <f aca="false">SUM(C111:L111)</f>
        <v>0</v>
      </c>
    </row>
    <row r="112" customFormat="false" ht="15" hidden="false" customHeight="false" outlineLevel="0" collapsed="false">
      <c r="A112" s="231" t="n">
        <v>316</v>
      </c>
      <c r="B112" s="232" t="s">
        <v>738</v>
      </c>
      <c r="C112" s="233" t="n">
        <f aca="false">'COG-M'!P471</f>
        <v>0</v>
      </c>
      <c r="D112" s="139"/>
      <c r="E112" s="139"/>
      <c r="F112" s="139" t="n">
        <f aca="false">'COG-M'!P472</f>
        <v>0</v>
      </c>
      <c r="G112" s="139" t="n">
        <f aca="false">'COG-M'!P473</f>
        <v>0</v>
      </c>
      <c r="H112" s="139" t="n">
        <f aca="false">'COG-M'!P474</f>
        <v>0</v>
      </c>
      <c r="I112" s="139" t="n">
        <f aca="false">'COG-M'!P475</f>
        <v>0</v>
      </c>
      <c r="J112" s="139"/>
      <c r="K112" s="139"/>
      <c r="L112" s="139"/>
      <c r="M112" s="151" t="n">
        <f aca="false">SUM(C112:L112)</f>
        <v>0</v>
      </c>
    </row>
    <row r="113" customFormat="false" ht="15" hidden="false" customHeight="false" outlineLevel="0" collapsed="false">
      <c r="A113" s="231" t="n">
        <v>317</v>
      </c>
      <c r="B113" s="232" t="s">
        <v>739</v>
      </c>
      <c r="C113" s="233" t="n">
        <f aca="false">'COG-M'!P476</f>
        <v>0</v>
      </c>
      <c r="D113" s="139"/>
      <c r="E113" s="139"/>
      <c r="F113" s="139" t="n">
        <f aca="false">'COG-M'!P477</f>
        <v>0</v>
      </c>
      <c r="G113" s="139" t="n">
        <f aca="false">'COG-M'!P478</f>
        <v>0</v>
      </c>
      <c r="H113" s="139" t="n">
        <f aca="false">'COG-M'!P479</f>
        <v>0</v>
      </c>
      <c r="I113" s="139" t="n">
        <f aca="false">'COG-M'!P480</f>
        <v>4200</v>
      </c>
      <c r="J113" s="139"/>
      <c r="K113" s="139"/>
      <c r="L113" s="139"/>
      <c r="M113" s="151" t="n">
        <f aca="false">SUM(C113:L113)</f>
        <v>4200</v>
      </c>
    </row>
    <row r="114" customFormat="false" ht="15" hidden="false" customHeight="false" outlineLevel="0" collapsed="false">
      <c r="A114" s="231" t="n">
        <v>318</v>
      </c>
      <c r="B114" s="232" t="s">
        <v>740</v>
      </c>
      <c r="C114" s="233" t="n">
        <f aca="false">'COG-M'!P481</f>
        <v>0</v>
      </c>
      <c r="D114" s="139"/>
      <c r="E114" s="139"/>
      <c r="F114" s="139" t="n">
        <f aca="false">'COG-M'!P482</f>
        <v>0</v>
      </c>
      <c r="G114" s="139" t="n">
        <f aca="false">'COG-M'!P483</f>
        <v>0</v>
      </c>
      <c r="H114" s="139" t="n">
        <f aca="false">'COG-M'!P484</f>
        <v>0</v>
      </c>
      <c r="I114" s="139" t="n">
        <f aca="false">'COG-M'!P485</f>
        <v>0</v>
      </c>
      <c r="J114" s="139"/>
      <c r="K114" s="139"/>
      <c r="L114" s="139"/>
      <c r="M114" s="151" t="n">
        <f aca="false">SUM(C114:L114)</f>
        <v>0</v>
      </c>
    </row>
    <row r="115" customFormat="false" ht="15" hidden="false" customHeight="false" outlineLevel="0" collapsed="false">
      <c r="A115" s="231" t="n">
        <v>319</v>
      </c>
      <c r="B115" s="232" t="s">
        <v>741</v>
      </c>
      <c r="C115" s="233" t="n">
        <f aca="false">'COG-M'!P486</f>
        <v>0</v>
      </c>
      <c r="D115" s="139"/>
      <c r="E115" s="139"/>
      <c r="F115" s="139" t="n">
        <f aca="false">'COG-M'!P487</f>
        <v>0</v>
      </c>
      <c r="G115" s="139" t="n">
        <f aca="false">'COG-M'!P488</f>
        <v>0</v>
      </c>
      <c r="H115" s="139" t="n">
        <f aca="false">'COG-M'!P489</f>
        <v>0</v>
      </c>
      <c r="I115" s="139" t="n">
        <f aca="false">'COG-M'!P490</f>
        <v>0</v>
      </c>
      <c r="J115" s="139"/>
      <c r="K115" s="139"/>
      <c r="L115" s="139"/>
      <c r="M115" s="151" t="n">
        <f aca="false">SUM(C115:L115)</f>
        <v>0</v>
      </c>
    </row>
    <row r="116" customFormat="false" ht="15" hidden="false" customHeight="false" outlineLevel="0" collapsed="false">
      <c r="A116" s="229" t="n">
        <v>3200</v>
      </c>
      <c r="B116" s="230" t="s">
        <v>742</v>
      </c>
      <c r="C116" s="135" t="n">
        <f aca="false">SUM(C117:C125)</f>
        <v>0</v>
      </c>
      <c r="D116" s="143" t="n">
        <f aca="false">SUM(D117:D125)</f>
        <v>0</v>
      </c>
      <c r="E116" s="143" t="n">
        <f aca="false">SUM(E117:E125)</f>
        <v>0</v>
      </c>
      <c r="F116" s="143" t="n">
        <f aca="false">SUM(F117:F125)</f>
        <v>0</v>
      </c>
      <c r="G116" s="143" t="n">
        <f aca="false">SUM(G117:G125)</f>
        <v>0</v>
      </c>
      <c r="H116" s="143" t="n">
        <f aca="false">SUM(H117:H125)</f>
        <v>0</v>
      </c>
      <c r="I116" s="143" t="n">
        <f aca="false">SUM(I117:I125)</f>
        <v>25200</v>
      </c>
      <c r="J116" s="143" t="n">
        <f aca="false">SUM(J117:J125)</f>
        <v>0</v>
      </c>
      <c r="K116" s="143" t="n">
        <f aca="false">SUM(K117:K125)</f>
        <v>0</v>
      </c>
      <c r="L116" s="143" t="n">
        <f aca="false">SUM(L117:L125)</f>
        <v>0</v>
      </c>
      <c r="M116" s="143" t="n">
        <f aca="false">SUM(M117:M125)</f>
        <v>25200</v>
      </c>
    </row>
    <row r="117" customFormat="false" ht="15" hidden="false" customHeight="false" outlineLevel="0" collapsed="false">
      <c r="A117" s="231" t="n">
        <v>321</v>
      </c>
      <c r="B117" s="232" t="s">
        <v>743</v>
      </c>
      <c r="C117" s="233" t="n">
        <f aca="false">'COG-M'!P492</f>
        <v>0</v>
      </c>
      <c r="D117" s="139"/>
      <c r="E117" s="139"/>
      <c r="F117" s="139" t="n">
        <f aca="false">'COG-M'!P493</f>
        <v>0</v>
      </c>
      <c r="G117" s="139" t="n">
        <f aca="false">'COG-M'!P494</f>
        <v>0</v>
      </c>
      <c r="H117" s="139" t="n">
        <f aca="false">'COG-M'!P495</f>
        <v>0</v>
      </c>
      <c r="I117" s="139" t="n">
        <f aca="false">'COG-M'!P496</f>
        <v>0</v>
      </c>
      <c r="J117" s="139"/>
      <c r="K117" s="139"/>
      <c r="L117" s="139"/>
      <c r="M117" s="151" t="n">
        <f aca="false">SUM(C117:L117)</f>
        <v>0</v>
      </c>
    </row>
    <row r="118" customFormat="false" ht="15" hidden="false" customHeight="false" outlineLevel="0" collapsed="false">
      <c r="A118" s="231" t="n">
        <v>322</v>
      </c>
      <c r="B118" s="232" t="s">
        <v>744</v>
      </c>
      <c r="C118" s="233" t="n">
        <f aca="false">'COG-M'!P497</f>
        <v>0</v>
      </c>
      <c r="D118" s="139"/>
      <c r="E118" s="139"/>
      <c r="F118" s="139" t="n">
        <f aca="false">'COG-M'!P498</f>
        <v>0</v>
      </c>
      <c r="G118" s="139" t="n">
        <f aca="false">'COG-M'!P499</f>
        <v>0</v>
      </c>
      <c r="H118" s="139" t="n">
        <f aca="false">'COG-M'!P500</f>
        <v>0</v>
      </c>
      <c r="I118" s="139" t="n">
        <f aca="false">'COG-M'!P501</f>
        <v>18000</v>
      </c>
      <c r="J118" s="139" t="n">
        <f aca="false">'COG-M'!P502</f>
        <v>0</v>
      </c>
      <c r="K118" s="139"/>
      <c r="L118" s="139"/>
      <c r="M118" s="151" t="n">
        <f aca="false">SUM(C118:L118)</f>
        <v>18000</v>
      </c>
    </row>
    <row r="119" customFormat="false" ht="30" hidden="false" customHeight="false" outlineLevel="0" collapsed="false">
      <c r="A119" s="231" t="n">
        <v>323</v>
      </c>
      <c r="B119" s="232" t="s">
        <v>745</v>
      </c>
      <c r="C119" s="233" t="n">
        <f aca="false">'COG-M'!P503</f>
        <v>0</v>
      </c>
      <c r="D119" s="139"/>
      <c r="E119" s="139"/>
      <c r="F119" s="139" t="n">
        <f aca="false">'COG-M'!P504</f>
        <v>0</v>
      </c>
      <c r="G119" s="139" t="n">
        <f aca="false">'COG-M'!P505</f>
        <v>0</v>
      </c>
      <c r="H119" s="139" t="n">
        <f aca="false">'COG-M'!P506</f>
        <v>0</v>
      </c>
      <c r="I119" s="139" t="n">
        <f aca="false">'COG-M'!P507</f>
        <v>0</v>
      </c>
      <c r="J119" s="139"/>
      <c r="K119" s="139"/>
      <c r="L119" s="139"/>
      <c r="M119" s="151" t="n">
        <f aca="false">SUM(C119:L119)</f>
        <v>0</v>
      </c>
    </row>
    <row r="120" customFormat="false" ht="15" hidden="false" customHeight="false" outlineLevel="0" collapsed="false">
      <c r="A120" s="231" t="n">
        <v>324</v>
      </c>
      <c r="B120" s="232" t="s">
        <v>746</v>
      </c>
      <c r="C120" s="233" t="n">
        <f aca="false">'COG-M'!P508</f>
        <v>0</v>
      </c>
      <c r="D120" s="139"/>
      <c r="E120" s="139"/>
      <c r="F120" s="139" t="n">
        <f aca="false">'COG-M'!P509</f>
        <v>0</v>
      </c>
      <c r="G120" s="139" t="n">
        <f aca="false">'COG-M'!P510</f>
        <v>0</v>
      </c>
      <c r="H120" s="139" t="n">
        <f aca="false">'COG-M'!P511</f>
        <v>0</v>
      </c>
      <c r="I120" s="139" t="n">
        <f aca="false">'COG-M'!P512</f>
        <v>0</v>
      </c>
      <c r="J120" s="139"/>
      <c r="K120" s="139"/>
      <c r="L120" s="139"/>
      <c r="M120" s="151" t="n">
        <f aca="false">SUM(C120:L120)</f>
        <v>0</v>
      </c>
    </row>
    <row r="121" customFormat="false" ht="15" hidden="false" customHeight="false" outlineLevel="0" collapsed="false">
      <c r="A121" s="231" t="n">
        <v>325</v>
      </c>
      <c r="B121" s="232" t="s">
        <v>747</v>
      </c>
      <c r="C121" s="233" t="n">
        <f aca="false">'COG-M'!P513</f>
        <v>0</v>
      </c>
      <c r="D121" s="139"/>
      <c r="E121" s="139"/>
      <c r="F121" s="139" t="n">
        <f aca="false">'COG-M'!P514</f>
        <v>0</v>
      </c>
      <c r="G121" s="139" t="n">
        <f aca="false">'COG-M'!P515</f>
        <v>0</v>
      </c>
      <c r="H121" s="139" t="n">
        <f aca="false">'COG-M'!P516</f>
        <v>0</v>
      </c>
      <c r="I121" s="139" t="n">
        <f aca="false">'COG-M'!P517</f>
        <v>4200</v>
      </c>
      <c r="J121" s="139"/>
      <c r="K121" s="139"/>
      <c r="L121" s="139"/>
      <c r="M121" s="151" t="n">
        <f aca="false">SUM(C121:L121)</f>
        <v>4200</v>
      </c>
    </row>
    <row r="122" customFormat="false" ht="15" hidden="false" customHeight="false" outlineLevel="0" collapsed="false">
      <c r="A122" s="231" t="n">
        <v>326</v>
      </c>
      <c r="B122" s="232" t="s">
        <v>748</v>
      </c>
      <c r="C122" s="233" t="n">
        <f aca="false">'COG-M'!P518</f>
        <v>0</v>
      </c>
      <c r="D122" s="139"/>
      <c r="E122" s="139"/>
      <c r="F122" s="139" t="n">
        <f aca="false">'COG-M'!P519</f>
        <v>0</v>
      </c>
      <c r="G122" s="139" t="n">
        <f aca="false">'COG-M'!P520</f>
        <v>0</v>
      </c>
      <c r="H122" s="139" t="n">
        <f aca="false">'COG-M'!P521</f>
        <v>0</v>
      </c>
      <c r="I122" s="139" t="n">
        <f aca="false">'COG-M'!P522</f>
        <v>0</v>
      </c>
      <c r="J122" s="139" t="n">
        <f aca="false">'COG-M'!P523</f>
        <v>0</v>
      </c>
      <c r="K122" s="139"/>
      <c r="L122" s="139"/>
      <c r="M122" s="151" t="n">
        <f aca="false">SUM(C122:L122)</f>
        <v>0</v>
      </c>
    </row>
    <row r="123" customFormat="false" ht="15" hidden="false" customHeight="false" outlineLevel="0" collapsed="false">
      <c r="A123" s="231" t="n">
        <v>327</v>
      </c>
      <c r="B123" s="232" t="s">
        <v>749</v>
      </c>
      <c r="C123" s="233" t="n">
        <f aca="false">'COG-M'!P524</f>
        <v>0</v>
      </c>
      <c r="D123" s="139"/>
      <c r="E123" s="139"/>
      <c r="F123" s="139" t="n">
        <f aca="false">'COG-M'!P525</f>
        <v>0</v>
      </c>
      <c r="G123" s="139" t="n">
        <f aca="false">'COG-M'!P526</f>
        <v>0</v>
      </c>
      <c r="H123" s="139" t="n">
        <f aca="false">'COG-M'!P527</f>
        <v>0</v>
      </c>
      <c r="I123" s="139" t="n">
        <f aca="false">'COG-M'!P528</f>
        <v>0</v>
      </c>
      <c r="J123" s="139"/>
      <c r="K123" s="139"/>
      <c r="L123" s="139"/>
      <c r="M123" s="151" t="n">
        <f aca="false">SUM(C123:L123)</f>
        <v>0</v>
      </c>
    </row>
    <row r="124" customFormat="false" ht="15" hidden="false" customHeight="false" outlineLevel="0" collapsed="false">
      <c r="A124" s="231" t="n">
        <v>328</v>
      </c>
      <c r="B124" s="232" t="s">
        <v>750</v>
      </c>
      <c r="C124" s="233" t="n">
        <f aca="false">'COG-M'!P529</f>
        <v>0</v>
      </c>
      <c r="D124" s="139"/>
      <c r="E124" s="139"/>
      <c r="F124" s="139" t="n">
        <f aca="false">'COG-M'!P530</f>
        <v>0</v>
      </c>
      <c r="G124" s="139" t="n">
        <f aca="false">'COG-M'!P531</f>
        <v>0</v>
      </c>
      <c r="H124" s="139" t="n">
        <f aca="false">'COG-M'!P532</f>
        <v>0</v>
      </c>
      <c r="I124" s="139" t="n">
        <f aca="false">'COG-M'!P533</f>
        <v>0</v>
      </c>
      <c r="J124" s="139" t="n">
        <f aca="false">'COG-M'!P534</f>
        <v>0</v>
      </c>
      <c r="K124" s="139"/>
      <c r="L124" s="139"/>
      <c r="M124" s="151" t="n">
        <f aca="false">SUM(C124:L124)</f>
        <v>0</v>
      </c>
    </row>
    <row r="125" customFormat="false" ht="15" hidden="false" customHeight="false" outlineLevel="0" collapsed="false">
      <c r="A125" s="231" t="n">
        <v>329</v>
      </c>
      <c r="B125" s="232" t="s">
        <v>751</v>
      </c>
      <c r="C125" s="233" t="n">
        <f aca="false">'COG-M'!P535</f>
        <v>0</v>
      </c>
      <c r="D125" s="139"/>
      <c r="E125" s="139"/>
      <c r="F125" s="139" t="n">
        <f aca="false">'COG-M'!P536</f>
        <v>0</v>
      </c>
      <c r="G125" s="139" t="n">
        <f aca="false">'COG-M'!P537</f>
        <v>0</v>
      </c>
      <c r="H125" s="139" t="n">
        <f aca="false">'COG-M'!P538</f>
        <v>0</v>
      </c>
      <c r="I125" s="139" t="n">
        <f aca="false">'COG-M'!P539</f>
        <v>3000</v>
      </c>
      <c r="J125" s="139"/>
      <c r="K125" s="139"/>
      <c r="L125" s="139"/>
      <c r="M125" s="151" t="n">
        <f aca="false">SUM(C125:L125)</f>
        <v>3000</v>
      </c>
    </row>
    <row r="126" customFormat="false" ht="15" hidden="false" customHeight="false" outlineLevel="0" collapsed="false">
      <c r="A126" s="229" t="n">
        <v>3300</v>
      </c>
      <c r="B126" s="230" t="s">
        <v>752</v>
      </c>
      <c r="C126" s="135" t="n">
        <f aca="false">SUM(C127:C135)</f>
        <v>0</v>
      </c>
      <c r="D126" s="143" t="n">
        <f aca="false">SUM(D127:D135)</f>
        <v>0</v>
      </c>
      <c r="E126" s="143" t="n">
        <f aca="false">SUM(E127:E135)</f>
        <v>0</v>
      </c>
      <c r="F126" s="143" t="n">
        <f aca="false">SUM(F127:F135)</f>
        <v>0</v>
      </c>
      <c r="G126" s="143" t="n">
        <f aca="false">SUM(G127:G135)</f>
        <v>0</v>
      </c>
      <c r="H126" s="143" t="n">
        <f aca="false">SUM(H127:H135)</f>
        <v>0</v>
      </c>
      <c r="I126" s="143" t="n">
        <f aca="false">SUM(I127:I135)</f>
        <v>45600</v>
      </c>
      <c r="J126" s="143" t="n">
        <f aca="false">SUM(J127:J135)</f>
        <v>0</v>
      </c>
      <c r="K126" s="143" t="n">
        <f aca="false">SUM(K127:K135)</f>
        <v>0</v>
      </c>
      <c r="L126" s="143" t="n">
        <f aca="false">SUM(L127:L135)</f>
        <v>0</v>
      </c>
      <c r="M126" s="143" t="n">
        <f aca="false">SUM(M127:M135)</f>
        <v>45600</v>
      </c>
    </row>
    <row r="127" customFormat="false" ht="15" hidden="false" customHeight="false" outlineLevel="0" collapsed="false">
      <c r="A127" s="231" t="n">
        <v>331</v>
      </c>
      <c r="B127" s="232" t="s">
        <v>753</v>
      </c>
      <c r="C127" s="233" t="n">
        <f aca="false">'COG-M'!P541</f>
        <v>0</v>
      </c>
      <c r="D127" s="139"/>
      <c r="E127" s="139"/>
      <c r="F127" s="139" t="n">
        <f aca="false">'COG-M'!P542</f>
        <v>0</v>
      </c>
      <c r="G127" s="139" t="n">
        <f aca="false">'COG-M'!P543</f>
        <v>0</v>
      </c>
      <c r="H127" s="139" t="n">
        <f aca="false">'COG-M'!P544</f>
        <v>0</v>
      </c>
      <c r="I127" s="139" t="n">
        <f aca="false">'COG-M'!P545</f>
        <v>45600</v>
      </c>
      <c r="J127" s="139"/>
      <c r="K127" s="139"/>
      <c r="L127" s="139"/>
      <c r="M127" s="151" t="n">
        <f aca="false">SUM(C127:L127)</f>
        <v>45600</v>
      </c>
    </row>
    <row r="128" customFormat="false" ht="15" hidden="false" customHeight="false" outlineLevel="0" collapsed="false">
      <c r="A128" s="231" t="n">
        <v>332</v>
      </c>
      <c r="B128" s="232" t="s">
        <v>754</v>
      </c>
      <c r="C128" s="233" t="n">
        <f aca="false">'COG-M'!P546</f>
        <v>0</v>
      </c>
      <c r="D128" s="139"/>
      <c r="E128" s="139"/>
      <c r="F128" s="139" t="n">
        <f aca="false">'COG-M'!P547</f>
        <v>0</v>
      </c>
      <c r="G128" s="139" t="n">
        <f aca="false">'COG-M'!P548</f>
        <v>0</v>
      </c>
      <c r="H128" s="139" t="n">
        <f aca="false">'COG-M'!P549</f>
        <v>0</v>
      </c>
      <c r="I128" s="139" t="n">
        <f aca="false">'COG-M'!P550</f>
        <v>0</v>
      </c>
      <c r="J128" s="139" t="n">
        <f aca="false">'COG-M'!P551</f>
        <v>0</v>
      </c>
      <c r="K128" s="139"/>
      <c r="L128" s="139"/>
      <c r="M128" s="151" t="n">
        <f aca="false">SUM(C128:L128)</f>
        <v>0</v>
      </c>
    </row>
    <row r="129" customFormat="false" ht="30" hidden="false" customHeight="false" outlineLevel="0" collapsed="false">
      <c r="A129" s="231" t="n">
        <v>333</v>
      </c>
      <c r="B129" s="232" t="s">
        <v>755</v>
      </c>
      <c r="C129" s="233" t="n">
        <f aca="false">'COG-M'!P552</f>
        <v>0</v>
      </c>
      <c r="D129" s="139"/>
      <c r="E129" s="139"/>
      <c r="F129" s="139" t="n">
        <f aca="false">'COG-M'!P553</f>
        <v>0</v>
      </c>
      <c r="G129" s="139" t="n">
        <f aca="false">'COG-M'!P554</f>
        <v>0</v>
      </c>
      <c r="H129" s="139" t="n">
        <f aca="false">'COG-M'!P555</f>
        <v>0</v>
      </c>
      <c r="I129" s="139" t="n">
        <f aca="false">'COG-M'!P556</f>
        <v>0</v>
      </c>
      <c r="J129" s="139"/>
      <c r="K129" s="139"/>
      <c r="L129" s="139"/>
      <c r="M129" s="151" t="n">
        <f aca="false">SUM(C129:L129)</f>
        <v>0</v>
      </c>
    </row>
    <row r="130" customFormat="false" ht="15" hidden="false" customHeight="false" outlineLevel="0" collapsed="false">
      <c r="A130" s="231" t="n">
        <v>334</v>
      </c>
      <c r="B130" s="232" t="s">
        <v>756</v>
      </c>
      <c r="C130" s="233" t="n">
        <f aca="false">'COG-M'!P557</f>
        <v>0</v>
      </c>
      <c r="D130" s="139"/>
      <c r="E130" s="139"/>
      <c r="F130" s="139" t="n">
        <f aca="false">'COG-M'!P558</f>
        <v>0</v>
      </c>
      <c r="G130" s="139" t="n">
        <f aca="false">'COG-M'!P559</f>
        <v>0</v>
      </c>
      <c r="H130" s="139" t="n">
        <f aca="false">'COG-M'!P560</f>
        <v>0</v>
      </c>
      <c r="I130" s="139" t="n">
        <f aca="false">'COG-M'!P561</f>
        <v>0</v>
      </c>
      <c r="J130" s="139"/>
      <c r="K130" s="139"/>
      <c r="L130" s="139"/>
      <c r="M130" s="151" t="n">
        <f aca="false">SUM(C130:L130)</f>
        <v>0</v>
      </c>
    </row>
    <row r="131" customFormat="false" ht="15" hidden="false" customHeight="false" outlineLevel="0" collapsed="false">
      <c r="A131" s="231" t="n">
        <v>335</v>
      </c>
      <c r="B131" s="232" t="s">
        <v>757</v>
      </c>
      <c r="C131" s="233" t="n">
        <f aca="false">'COG-M'!P562</f>
        <v>0</v>
      </c>
      <c r="D131" s="139"/>
      <c r="E131" s="139"/>
      <c r="F131" s="139" t="n">
        <f aca="false">'COG-M'!P563</f>
        <v>0</v>
      </c>
      <c r="G131" s="139" t="n">
        <f aca="false">'COG-M'!P564</f>
        <v>0</v>
      </c>
      <c r="H131" s="139" t="n">
        <f aca="false">'COG-M'!P565</f>
        <v>0</v>
      </c>
      <c r="I131" s="139" t="n">
        <f aca="false">'COG-M'!P566</f>
        <v>0</v>
      </c>
      <c r="J131" s="139"/>
      <c r="K131" s="139"/>
      <c r="L131" s="139"/>
      <c r="M131" s="151" t="n">
        <f aca="false">SUM(C131:L131)</f>
        <v>0</v>
      </c>
    </row>
    <row r="132" customFormat="false" ht="15" hidden="false" customHeight="false" outlineLevel="0" collapsed="false">
      <c r="A132" s="231" t="n">
        <v>336</v>
      </c>
      <c r="B132" s="232" t="s">
        <v>758</v>
      </c>
      <c r="C132" s="233" t="n">
        <f aca="false">'COG-M'!P567</f>
        <v>0</v>
      </c>
      <c r="D132" s="139"/>
      <c r="E132" s="139"/>
      <c r="F132" s="139" t="n">
        <f aca="false">'COG-M'!P568</f>
        <v>0</v>
      </c>
      <c r="G132" s="139" t="n">
        <f aca="false">'COG-M'!P569</f>
        <v>0</v>
      </c>
      <c r="H132" s="139" t="n">
        <f aca="false">'COG-M'!P570</f>
        <v>0</v>
      </c>
      <c r="I132" s="139" t="n">
        <f aca="false">'COG-M'!P571</f>
        <v>0</v>
      </c>
      <c r="J132" s="139"/>
      <c r="K132" s="139"/>
      <c r="L132" s="139"/>
      <c r="M132" s="151" t="n">
        <f aca="false">SUM(C132:L132)</f>
        <v>0</v>
      </c>
    </row>
    <row r="133" customFormat="false" ht="15" hidden="false" customHeight="false" outlineLevel="0" collapsed="false">
      <c r="A133" s="231" t="n">
        <v>337</v>
      </c>
      <c r="B133" s="232" t="s">
        <v>759</v>
      </c>
      <c r="C133" s="233" t="n">
        <f aca="false">'COG-M'!P572</f>
        <v>0</v>
      </c>
      <c r="D133" s="139"/>
      <c r="E133" s="139"/>
      <c r="F133" s="139" t="n">
        <f aca="false">'COG-M'!P573</f>
        <v>0</v>
      </c>
      <c r="G133" s="139" t="n">
        <f aca="false">'COG-M'!P574</f>
        <v>0</v>
      </c>
      <c r="H133" s="139" t="n">
        <f aca="false">'COG-M'!P575</f>
        <v>0</v>
      </c>
      <c r="I133" s="139" t="n">
        <f aca="false">'COG-M'!P576</f>
        <v>0</v>
      </c>
      <c r="J133" s="139"/>
      <c r="K133" s="139"/>
      <c r="L133" s="139"/>
      <c r="M133" s="151" t="n">
        <f aca="false">SUM(C133:L133)</f>
        <v>0</v>
      </c>
    </row>
    <row r="134" customFormat="false" ht="15" hidden="false" customHeight="false" outlineLevel="0" collapsed="false">
      <c r="A134" s="231" t="n">
        <v>338</v>
      </c>
      <c r="B134" s="232" t="s">
        <v>760</v>
      </c>
      <c r="C134" s="233" t="n">
        <f aca="false">'COG-M'!P577</f>
        <v>0</v>
      </c>
      <c r="D134" s="139"/>
      <c r="E134" s="139"/>
      <c r="F134" s="139" t="n">
        <f aca="false">'COG-M'!P578</f>
        <v>0</v>
      </c>
      <c r="G134" s="139" t="n">
        <f aca="false">'COG-M'!P579</f>
        <v>0</v>
      </c>
      <c r="H134" s="139" t="n">
        <f aca="false">'COG-M'!P580</f>
        <v>0</v>
      </c>
      <c r="I134" s="139" t="n">
        <f aca="false">'COG-M'!P581</f>
        <v>0</v>
      </c>
      <c r="J134" s="139"/>
      <c r="K134" s="139"/>
      <c r="L134" s="139"/>
      <c r="M134" s="151" t="n">
        <f aca="false">SUM(C134:L134)</f>
        <v>0</v>
      </c>
    </row>
    <row r="135" customFormat="false" ht="15" hidden="false" customHeight="false" outlineLevel="0" collapsed="false">
      <c r="A135" s="231" t="n">
        <v>339</v>
      </c>
      <c r="B135" s="232" t="s">
        <v>761</v>
      </c>
      <c r="C135" s="233" t="n">
        <f aca="false">'COG-M'!P582</f>
        <v>0</v>
      </c>
      <c r="D135" s="139"/>
      <c r="E135" s="139"/>
      <c r="F135" s="139" t="n">
        <f aca="false">'COG-M'!P583</f>
        <v>0</v>
      </c>
      <c r="G135" s="139" t="n">
        <f aca="false">'COG-M'!P584</f>
        <v>0</v>
      </c>
      <c r="H135" s="139" t="n">
        <f aca="false">'COG-M'!P585</f>
        <v>0</v>
      </c>
      <c r="I135" s="139" t="n">
        <f aca="false">'COG-M'!P586</f>
        <v>0</v>
      </c>
      <c r="J135" s="139"/>
      <c r="K135" s="139"/>
      <c r="L135" s="139"/>
      <c r="M135" s="151" t="n">
        <f aca="false">SUM(C135:L135)</f>
        <v>0</v>
      </c>
    </row>
    <row r="136" customFormat="false" ht="15" hidden="false" customHeight="false" outlineLevel="0" collapsed="false">
      <c r="A136" s="229" t="n">
        <v>3400</v>
      </c>
      <c r="B136" s="230" t="s">
        <v>762</v>
      </c>
      <c r="C136" s="135" t="n">
        <f aca="false">SUM(C137:C145)</f>
        <v>0</v>
      </c>
      <c r="D136" s="143" t="n">
        <f aca="false">SUM(D137:D145)</f>
        <v>0</v>
      </c>
      <c r="E136" s="143" t="n">
        <f aca="false">SUM(E137:E145)</f>
        <v>0</v>
      </c>
      <c r="F136" s="143" t="n">
        <f aca="false">SUM(F137:F145)</f>
        <v>0</v>
      </c>
      <c r="G136" s="143" t="n">
        <f aca="false">SUM(G137:G145)</f>
        <v>0</v>
      </c>
      <c r="H136" s="143" t="n">
        <f aca="false">SUM(H137:H145)</f>
        <v>0</v>
      </c>
      <c r="I136" s="143" t="n">
        <f aca="false">SUM(I137:I145)</f>
        <v>17832</v>
      </c>
      <c r="J136" s="143" t="n">
        <f aca="false">SUM(J137:J145)</f>
        <v>0</v>
      </c>
      <c r="K136" s="143" t="n">
        <f aca="false">SUM(K137:K145)</f>
        <v>0</v>
      </c>
      <c r="L136" s="143" t="n">
        <f aca="false">SUM(L137:L145)</f>
        <v>0</v>
      </c>
      <c r="M136" s="143" t="n">
        <f aca="false">SUM(M137:M145)</f>
        <v>17832</v>
      </c>
    </row>
    <row r="137" customFormat="false" ht="15" hidden="false" customHeight="false" outlineLevel="0" collapsed="false">
      <c r="A137" s="231" t="n">
        <v>341</v>
      </c>
      <c r="B137" s="232" t="s">
        <v>763</v>
      </c>
      <c r="C137" s="233" t="n">
        <f aca="false">'COG-M'!P588</f>
        <v>0</v>
      </c>
      <c r="D137" s="139"/>
      <c r="E137" s="139"/>
      <c r="F137" s="139" t="n">
        <f aca="false">'COG-M'!P589</f>
        <v>0</v>
      </c>
      <c r="G137" s="139" t="n">
        <f aca="false">'COG-M'!P590</f>
        <v>0</v>
      </c>
      <c r="H137" s="139" t="n">
        <f aca="false">'COG-M'!P591</f>
        <v>0</v>
      </c>
      <c r="I137" s="139" t="n">
        <f aca="false">'COG-M'!P592</f>
        <v>5400</v>
      </c>
      <c r="J137" s="139" t="n">
        <f aca="false">'COG-M'!P593</f>
        <v>0</v>
      </c>
      <c r="K137" s="139" t="n">
        <f aca="false">'COG-M'!P594</f>
        <v>0</v>
      </c>
      <c r="L137" s="139" t="n">
        <f aca="false">'COG-M'!P595</f>
        <v>0</v>
      </c>
      <c r="M137" s="151" t="n">
        <f aca="false">SUM(C137:L137)</f>
        <v>5400</v>
      </c>
    </row>
    <row r="138" customFormat="false" ht="15" hidden="false" customHeight="false" outlineLevel="0" collapsed="false">
      <c r="A138" s="231" t="n">
        <v>342</v>
      </c>
      <c r="B138" s="232" t="s">
        <v>764</v>
      </c>
      <c r="C138" s="233" t="n">
        <f aca="false">'COG-M'!P596</f>
        <v>0</v>
      </c>
      <c r="D138" s="139"/>
      <c r="E138" s="139"/>
      <c r="F138" s="139" t="n">
        <f aca="false">'COG-M'!P597</f>
        <v>0</v>
      </c>
      <c r="G138" s="139" t="n">
        <f aca="false">'COG-M'!P598</f>
        <v>0</v>
      </c>
      <c r="H138" s="139" t="n">
        <f aca="false">'COG-M'!P599</f>
        <v>0</v>
      </c>
      <c r="I138" s="139" t="n">
        <f aca="false">'COG-M'!P600</f>
        <v>0</v>
      </c>
      <c r="J138" s="139"/>
      <c r="K138" s="139"/>
      <c r="L138" s="139"/>
      <c r="M138" s="151" t="n">
        <f aca="false">SUM(C138:L138)</f>
        <v>0</v>
      </c>
    </row>
    <row r="139" customFormat="false" ht="15" hidden="false" customHeight="false" outlineLevel="0" collapsed="false">
      <c r="A139" s="231" t="n">
        <v>343</v>
      </c>
      <c r="B139" s="232" t="s">
        <v>765</v>
      </c>
      <c r="C139" s="233" t="n">
        <f aca="false">'COG-M'!P601</f>
        <v>0</v>
      </c>
      <c r="D139" s="139"/>
      <c r="E139" s="139"/>
      <c r="F139" s="139" t="n">
        <f aca="false">'COG-M'!P602</f>
        <v>0</v>
      </c>
      <c r="G139" s="139" t="n">
        <f aca="false">'COG-M'!P603</f>
        <v>0</v>
      </c>
      <c r="H139" s="139" t="n">
        <f aca="false">'COG-M'!P604</f>
        <v>0</v>
      </c>
      <c r="I139" s="139" t="n">
        <f aca="false">'COG-M'!P605</f>
        <v>0</v>
      </c>
      <c r="J139" s="139" t="n">
        <f aca="false">'COG-M'!P606</f>
        <v>0</v>
      </c>
      <c r="K139" s="139" t="n">
        <f aca="false">'COG-M'!P607</f>
        <v>0</v>
      </c>
      <c r="L139" s="139" t="n">
        <f aca="false">'COG-M'!P608</f>
        <v>0</v>
      </c>
      <c r="M139" s="151" t="n">
        <f aca="false">SUM(C139:L139)</f>
        <v>0</v>
      </c>
    </row>
    <row r="140" customFormat="false" ht="15" hidden="false" customHeight="false" outlineLevel="0" collapsed="false">
      <c r="A140" s="231" t="n">
        <v>344</v>
      </c>
      <c r="B140" s="232" t="s">
        <v>766</v>
      </c>
      <c r="C140" s="233" t="n">
        <f aca="false">'COG-M'!P609</f>
        <v>0</v>
      </c>
      <c r="D140" s="139"/>
      <c r="E140" s="139"/>
      <c r="F140" s="139" t="n">
        <f aca="false">'COG-M'!P610</f>
        <v>0</v>
      </c>
      <c r="G140" s="139" t="n">
        <f aca="false">'COG-M'!P611</f>
        <v>0</v>
      </c>
      <c r="H140" s="139" t="n">
        <f aca="false">'COG-M'!P612</f>
        <v>0</v>
      </c>
      <c r="I140" s="139" t="n">
        <f aca="false">'COG-M'!P613</f>
        <v>0</v>
      </c>
      <c r="J140" s="139"/>
      <c r="K140" s="139"/>
      <c r="L140" s="139"/>
      <c r="M140" s="151" t="n">
        <f aca="false">SUM(C140:L140)</f>
        <v>0</v>
      </c>
    </row>
    <row r="141" customFormat="false" ht="15" hidden="false" customHeight="false" outlineLevel="0" collapsed="false">
      <c r="A141" s="231" t="n">
        <v>345</v>
      </c>
      <c r="B141" s="232" t="s">
        <v>767</v>
      </c>
      <c r="C141" s="233" t="n">
        <f aca="false">'COG-M'!P614</f>
        <v>0</v>
      </c>
      <c r="D141" s="139"/>
      <c r="E141" s="139"/>
      <c r="F141" s="139" t="n">
        <f aca="false">'COG-M'!P615</f>
        <v>0</v>
      </c>
      <c r="G141" s="139" t="n">
        <f aca="false">'COG-M'!P616</f>
        <v>0</v>
      </c>
      <c r="H141" s="139" t="n">
        <f aca="false">'COG-M'!P617</f>
        <v>0</v>
      </c>
      <c r="I141" s="139" t="n">
        <f aca="false">'COG-M'!P618</f>
        <v>12432</v>
      </c>
      <c r="J141" s="139"/>
      <c r="K141" s="139"/>
      <c r="L141" s="139"/>
      <c r="M141" s="151" t="n">
        <f aca="false">SUM(C141:L141)</f>
        <v>12432</v>
      </c>
    </row>
    <row r="142" customFormat="false" ht="15" hidden="false" customHeight="false" outlineLevel="0" collapsed="false">
      <c r="A142" s="231" t="n">
        <v>346</v>
      </c>
      <c r="B142" s="232" t="s">
        <v>768</v>
      </c>
      <c r="C142" s="233" t="n">
        <f aca="false">'COG-M'!P619</f>
        <v>0</v>
      </c>
      <c r="D142" s="139"/>
      <c r="E142" s="139"/>
      <c r="F142" s="139" t="n">
        <f aca="false">'COG-M'!P620</f>
        <v>0</v>
      </c>
      <c r="G142" s="139" t="n">
        <f aca="false">'COG-M'!P621</f>
        <v>0</v>
      </c>
      <c r="H142" s="139" t="n">
        <f aca="false">'COG-M'!P622</f>
        <v>0</v>
      </c>
      <c r="I142" s="139" t="n">
        <f aca="false">'COG-M'!P623</f>
        <v>0</v>
      </c>
      <c r="J142" s="139"/>
      <c r="K142" s="139"/>
      <c r="L142" s="139"/>
      <c r="M142" s="151" t="n">
        <f aca="false">SUM(C142:L142)</f>
        <v>0</v>
      </c>
    </row>
    <row r="143" customFormat="false" ht="15" hidden="false" customHeight="false" outlineLevel="0" collapsed="false">
      <c r="A143" s="231" t="n">
        <v>347</v>
      </c>
      <c r="B143" s="232" t="s">
        <v>769</v>
      </c>
      <c r="C143" s="233" t="n">
        <f aca="false">'COG-M'!P624</f>
        <v>0</v>
      </c>
      <c r="D143" s="139"/>
      <c r="E143" s="139"/>
      <c r="F143" s="139" t="n">
        <f aca="false">'COG-M'!P625</f>
        <v>0</v>
      </c>
      <c r="G143" s="139" t="n">
        <f aca="false">'COG-M'!P626</f>
        <v>0</v>
      </c>
      <c r="H143" s="139" t="n">
        <f aca="false">'COG-M'!P627</f>
        <v>0</v>
      </c>
      <c r="I143" s="139" t="n">
        <f aca="false">'COG-M'!P628</f>
        <v>0</v>
      </c>
      <c r="J143" s="139"/>
      <c r="K143" s="139"/>
      <c r="L143" s="139"/>
      <c r="M143" s="151" t="n">
        <f aca="false">SUM(C143:L143)</f>
        <v>0</v>
      </c>
    </row>
    <row r="144" customFormat="false" ht="15" hidden="false" customHeight="false" outlineLevel="0" collapsed="false">
      <c r="A144" s="231" t="n">
        <v>348</v>
      </c>
      <c r="B144" s="232" t="s">
        <v>770</v>
      </c>
      <c r="C144" s="233" t="n">
        <f aca="false">'COG-M'!P629</f>
        <v>0</v>
      </c>
      <c r="D144" s="139"/>
      <c r="E144" s="139"/>
      <c r="F144" s="139" t="n">
        <f aca="false">'COG-M'!P630</f>
        <v>0</v>
      </c>
      <c r="G144" s="139" t="n">
        <f aca="false">'COG-M'!P631</f>
        <v>0</v>
      </c>
      <c r="H144" s="139" t="n">
        <f aca="false">'COG-M'!P632</f>
        <v>0</v>
      </c>
      <c r="I144" s="139" t="n">
        <f aca="false">'COG-M'!P633</f>
        <v>0</v>
      </c>
      <c r="J144" s="139"/>
      <c r="K144" s="139"/>
      <c r="L144" s="139"/>
      <c r="M144" s="151" t="n">
        <f aca="false">SUM(C144:L144)</f>
        <v>0</v>
      </c>
    </row>
    <row r="145" customFormat="false" ht="15" hidden="false" customHeight="false" outlineLevel="0" collapsed="false">
      <c r="A145" s="231" t="n">
        <v>349</v>
      </c>
      <c r="B145" s="232" t="s">
        <v>771</v>
      </c>
      <c r="C145" s="233" t="n">
        <f aca="false">'COG-M'!P634</f>
        <v>0</v>
      </c>
      <c r="D145" s="139"/>
      <c r="E145" s="139"/>
      <c r="F145" s="139" t="n">
        <f aca="false">'COG-M'!P635</f>
        <v>0</v>
      </c>
      <c r="G145" s="139" t="n">
        <f aca="false">'COG-M'!P636</f>
        <v>0</v>
      </c>
      <c r="H145" s="139" t="n">
        <f aca="false">'COG-M'!P637</f>
        <v>0</v>
      </c>
      <c r="I145" s="139" t="n">
        <f aca="false">'COG-M'!P638</f>
        <v>0</v>
      </c>
      <c r="J145" s="139"/>
      <c r="K145" s="139"/>
      <c r="L145" s="139"/>
      <c r="M145" s="151" t="n">
        <f aca="false">SUM(C145:L145)</f>
        <v>0</v>
      </c>
    </row>
    <row r="146" customFormat="false" ht="30" hidden="false" customHeight="false" outlineLevel="0" collapsed="false">
      <c r="A146" s="229" t="n">
        <v>3500</v>
      </c>
      <c r="B146" s="230" t="s">
        <v>772</v>
      </c>
      <c r="C146" s="135" t="n">
        <f aca="false">SUM(C147:C155)</f>
        <v>0</v>
      </c>
      <c r="D146" s="143" t="n">
        <f aca="false">SUM(D147:D155)</f>
        <v>0</v>
      </c>
      <c r="E146" s="143" t="n">
        <f aca="false">SUM(E147:E155)</f>
        <v>0</v>
      </c>
      <c r="F146" s="143" t="n">
        <f aca="false">SUM(F147:F155)</f>
        <v>0</v>
      </c>
      <c r="G146" s="143" t="n">
        <f aca="false">SUM(G147:G155)</f>
        <v>0</v>
      </c>
      <c r="H146" s="143" t="n">
        <f aca="false">SUM(H147:H155)</f>
        <v>0</v>
      </c>
      <c r="I146" s="143" t="n">
        <f aca="false">SUM(I147:I155)</f>
        <v>57000</v>
      </c>
      <c r="J146" s="143" t="n">
        <f aca="false">SUM(J147:J155)</f>
        <v>0</v>
      </c>
      <c r="K146" s="143" t="n">
        <f aca="false">SUM(K147:K155)</f>
        <v>0</v>
      </c>
      <c r="L146" s="143" t="n">
        <f aca="false">SUM(L147:L155)</f>
        <v>0</v>
      </c>
      <c r="M146" s="143" t="n">
        <f aca="false">SUM(M147:M155)</f>
        <v>57000</v>
      </c>
    </row>
    <row r="147" customFormat="false" ht="15" hidden="false" customHeight="false" outlineLevel="0" collapsed="false">
      <c r="A147" s="231" t="n">
        <v>351</v>
      </c>
      <c r="B147" s="232" t="s">
        <v>773</v>
      </c>
      <c r="C147" s="233" t="n">
        <f aca="false">'COG-M'!P640</f>
        <v>0</v>
      </c>
      <c r="D147" s="139"/>
      <c r="E147" s="139"/>
      <c r="F147" s="139" t="n">
        <f aca="false">'COG-M'!P641</f>
        <v>0</v>
      </c>
      <c r="G147" s="139" t="n">
        <f aca="false">'COG-M'!P642</f>
        <v>0</v>
      </c>
      <c r="H147" s="139" t="n">
        <f aca="false">'COG-M'!P643</f>
        <v>0</v>
      </c>
      <c r="I147" s="139" t="n">
        <f aca="false">'COG-M'!P644</f>
        <v>19800</v>
      </c>
      <c r="J147" s="139"/>
      <c r="K147" s="139"/>
      <c r="L147" s="139"/>
      <c r="M147" s="151" t="n">
        <f aca="false">SUM(C147:L147)</f>
        <v>19800</v>
      </c>
    </row>
    <row r="148" customFormat="false" ht="30" hidden="false" customHeight="false" outlineLevel="0" collapsed="false">
      <c r="A148" s="231" t="n">
        <v>352</v>
      </c>
      <c r="B148" s="232" t="s">
        <v>774</v>
      </c>
      <c r="C148" s="233" t="n">
        <f aca="false">'COG-M'!P645</f>
        <v>0</v>
      </c>
      <c r="D148" s="139"/>
      <c r="E148" s="139"/>
      <c r="F148" s="139" t="n">
        <f aca="false">'COG-M'!P646</f>
        <v>0</v>
      </c>
      <c r="G148" s="139" t="n">
        <f aca="false">'COG-M'!P647</f>
        <v>0</v>
      </c>
      <c r="H148" s="139" t="n">
        <f aca="false">'COG-M'!P648</f>
        <v>0</v>
      </c>
      <c r="I148" s="139" t="n">
        <f aca="false">'COG-M'!P649</f>
        <v>0</v>
      </c>
      <c r="J148" s="139"/>
      <c r="K148" s="139"/>
      <c r="L148" s="139"/>
      <c r="M148" s="151" t="n">
        <f aca="false">SUM(C148:L148)</f>
        <v>0</v>
      </c>
    </row>
    <row r="149" customFormat="false" ht="30" hidden="false" customHeight="false" outlineLevel="0" collapsed="false">
      <c r="A149" s="231" t="n">
        <v>353</v>
      </c>
      <c r="B149" s="232" t="s">
        <v>775</v>
      </c>
      <c r="C149" s="233" t="n">
        <f aca="false">'COG-M'!P650</f>
        <v>0</v>
      </c>
      <c r="D149" s="139"/>
      <c r="E149" s="139"/>
      <c r="F149" s="139" t="n">
        <f aca="false">'COG-M'!P651</f>
        <v>0</v>
      </c>
      <c r="G149" s="139" t="n">
        <f aca="false">'COG-M'!P652</f>
        <v>0</v>
      </c>
      <c r="H149" s="139" t="n">
        <f aca="false">'COG-M'!P653</f>
        <v>0</v>
      </c>
      <c r="I149" s="139" t="n">
        <f aca="false">'COG-M'!P654</f>
        <v>7200</v>
      </c>
      <c r="J149" s="139"/>
      <c r="K149" s="139"/>
      <c r="L149" s="139"/>
      <c r="M149" s="151" t="n">
        <f aca="false">SUM(C149:L149)</f>
        <v>7200</v>
      </c>
    </row>
    <row r="150" customFormat="false" ht="30" hidden="false" customHeight="false" outlineLevel="0" collapsed="false">
      <c r="A150" s="231" t="n">
        <v>354</v>
      </c>
      <c r="B150" s="232" t="s">
        <v>776</v>
      </c>
      <c r="C150" s="233" t="n">
        <f aca="false">'COG-M'!P655</f>
        <v>0</v>
      </c>
      <c r="D150" s="139"/>
      <c r="E150" s="139"/>
      <c r="F150" s="139" t="n">
        <f aca="false">'COG-M'!P656</f>
        <v>0</v>
      </c>
      <c r="G150" s="139" t="n">
        <f aca="false">'COG-M'!P657</f>
        <v>0</v>
      </c>
      <c r="H150" s="139" t="n">
        <f aca="false">'COG-M'!P658</f>
        <v>0</v>
      </c>
      <c r="I150" s="139" t="n">
        <f aca="false">'COG-M'!P659</f>
        <v>0</v>
      </c>
      <c r="J150" s="139"/>
      <c r="K150" s="139"/>
      <c r="L150" s="139"/>
      <c r="M150" s="151" t="n">
        <f aca="false">SUM(C150:L150)</f>
        <v>0</v>
      </c>
    </row>
    <row r="151" customFormat="false" ht="15" hidden="false" customHeight="false" outlineLevel="0" collapsed="false">
      <c r="A151" s="231" t="n">
        <v>355</v>
      </c>
      <c r="B151" s="232" t="s">
        <v>777</v>
      </c>
      <c r="C151" s="233" t="n">
        <f aca="false">'COG-M'!P660</f>
        <v>0</v>
      </c>
      <c r="D151" s="139"/>
      <c r="E151" s="139"/>
      <c r="F151" s="139" t="n">
        <f aca="false">'COG-M'!P661</f>
        <v>0</v>
      </c>
      <c r="G151" s="139" t="n">
        <f aca="false">'COG-M'!P662</f>
        <v>0</v>
      </c>
      <c r="H151" s="139" t="n">
        <f aca="false">'COG-M'!P663</f>
        <v>0</v>
      </c>
      <c r="I151" s="139" t="n">
        <f aca="false">'COG-M'!P664</f>
        <v>30000</v>
      </c>
      <c r="J151" s="139" t="n">
        <f aca="false">'COG-M'!P665</f>
        <v>0</v>
      </c>
      <c r="K151" s="139"/>
      <c r="L151" s="139"/>
      <c r="M151" s="151" t="n">
        <f aca="false">SUM(C151:L151)</f>
        <v>30000</v>
      </c>
    </row>
    <row r="152" customFormat="false" ht="15" hidden="false" customHeight="false" outlineLevel="0" collapsed="false">
      <c r="A152" s="231" t="n">
        <v>356</v>
      </c>
      <c r="B152" s="232" t="s">
        <v>778</v>
      </c>
      <c r="C152" s="233" t="n">
        <f aca="false">'COG-M'!P666</f>
        <v>0</v>
      </c>
      <c r="D152" s="139"/>
      <c r="E152" s="139"/>
      <c r="F152" s="139" t="n">
        <f aca="false">'COG-M'!P667</f>
        <v>0</v>
      </c>
      <c r="G152" s="139" t="n">
        <f aca="false">'COG-M'!P668</f>
        <v>0</v>
      </c>
      <c r="H152" s="139" t="n">
        <f aca="false">'COG-M'!P669</f>
        <v>0</v>
      </c>
      <c r="I152" s="139" t="n">
        <f aca="false">'COG-M'!P670</f>
        <v>0</v>
      </c>
      <c r="J152" s="139" t="n">
        <f aca="false">'COG-M'!P671</f>
        <v>0</v>
      </c>
      <c r="K152" s="139"/>
      <c r="L152" s="139"/>
      <c r="M152" s="151" t="n">
        <f aca="false">SUM(C152:L152)</f>
        <v>0</v>
      </c>
    </row>
    <row r="153" customFormat="false" ht="30" hidden="false" customHeight="false" outlineLevel="0" collapsed="false">
      <c r="A153" s="231" t="n">
        <v>357</v>
      </c>
      <c r="B153" s="232" t="s">
        <v>779</v>
      </c>
      <c r="C153" s="233" t="n">
        <f aca="false">'COG-M'!P672</f>
        <v>0</v>
      </c>
      <c r="D153" s="139"/>
      <c r="E153" s="139"/>
      <c r="F153" s="139" t="n">
        <f aca="false">'COG-M'!P673</f>
        <v>0</v>
      </c>
      <c r="G153" s="139" t="n">
        <f aca="false">'COG-M'!P674</f>
        <v>0</v>
      </c>
      <c r="H153" s="139" t="n">
        <f aca="false">'COG-M'!P675</f>
        <v>0</v>
      </c>
      <c r="I153" s="139" t="n">
        <f aca="false">'COG-M'!P676</f>
        <v>0</v>
      </c>
      <c r="J153" s="139"/>
      <c r="K153" s="139"/>
      <c r="L153" s="139"/>
      <c r="M153" s="151" t="n">
        <f aca="false">SUM(C153:L153)</f>
        <v>0</v>
      </c>
    </row>
    <row r="154" customFormat="false" ht="15" hidden="false" customHeight="false" outlineLevel="0" collapsed="false">
      <c r="A154" s="231" t="n">
        <v>358</v>
      </c>
      <c r="B154" s="232" t="s">
        <v>780</v>
      </c>
      <c r="C154" s="233" t="n">
        <f aca="false">'COG-M'!P677</f>
        <v>0</v>
      </c>
      <c r="D154" s="139"/>
      <c r="E154" s="139"/>
      <c r="F154" s="139" t="n">
        <f aca="false">'COG-M'!P678</f>
        <v>0</v>
      </c>
      <c r="G154" s="139" t="n">
        <f aca="false">'COG-M'!P679</f>
        <v>0</v>
      </c>
      <c r="H154" s="139" t="n">
        <f aca="false">'COG-M'!P680</f>
        <v>0</v>
      </c>
      <c r="I154" s="139" t="n">
        <f aca="false">'COG-M'!P681</f>
        <v>0</v>
      </c>
      <c r="J154" s="139"/>
      <c r="K154" s="139"/>
      <c r="L154" s="139"/>
      <c r="M154" s="151" t="n">
        <f aca="false">SUM(C154:L154)</f>
        <v>0</v>
      </c>
    </row>
    <row r="155" customFormat="false" ht="15" hidden="false" customHeight="false" outlineLevel="0" collapsed="false">
      <c r="A155" s="231" t="n">
        <v>359</v>
      </c>
      <c r="B155" s="232" t="s">
        <v>781</v>
      </c>
      <c r="C155" s="233" t="n">
        <f aca="false">'COG-M'!P682</f>
        <v>0</v>
      </c>
      <c r="D155" s="139"/>
      <c r="E155" s="139"/>
      <c r="F155" s="139" t="n">
        <f aca="false">'COG-M'!P683</f>
        <v>0</v>
      </c>
      <c r="G155" s="139" t="n">
        <f aca="false">'COG-M'!P684</f>
        <v>0</v>
      </c>
      <c r="H155" s="139" t="n">
        <f aca="false">'COG-M'!P685</f>
        <v>0</v>
      </c>
      <c r="I155" s="139" t="n">
        <f aca="false">'COG-M'!P686</f>
        <v>0</v>
      </c>
      <c r="J155" s="139"/>
      <c r="K155" s="139"/>
      <c r="L155" s="139"/>
      <c r="M155" s="151" t="n">
        <f aca="false">SUM(C155:L155)</f>
        <v>0</v>
      </c>
    </row>
    <row r="156" customFormat="false" ht="15" hidden="false" customHeight="false" outlineLevel="0" collapsed="false">
      <c r="A156" s="229" t="n">
        <v>3600</v>
      </c>
      <c r="B156" s="230" t="s">
        <v>782</v>
      </c>
      <c r="C156" s="135" t="n">
        <f aca="false">SUM(C157:C163)</f>
        <v>0</v>
      </c>
      <c r="D156" s="143" t="n">
        <f aca="false">SUM(D157:D163)</f>
        <v>0</v>
      </c>
      <c r="E156" s="143" t="n">
        <f aca="false">SUM(E157:E163)</f>
        <v>0</v>
      </c>
      <c r="F156" s="143" t="n">
        <f aca="false">SUM(F157:F163)</f>
        <v>0</v>
      </c>
      <c r="G156" s="143" t="n">
        <f aca="false">SUM(G157:G163)</f>
        <v>0</v>
      </c>
      <c r="H156" s="143" t="n">
        <f aca="false">SUM(H157:H163)</f>
        <v>0</v>
      </c>
      <c r="I156" s="143" t="n">
        <f aca="false">SUM(I157:I163)</f>
        <v>0</v>
      </c>
      <c r="J156" s="143" t="n">
        <f aca="false">SUM(J157:J163)</f>
        <v>0</v>
      </c>
      <c r="K156" s="143" t="n">
        <f aca="false">SUM(K157:K163)</f>
        <v>0</v>
      </c>
      <c r="L156" s="143" t="n">
        <f aca="false">SUM(L157:L163)</f>
        <v>0</v>
      </c>
      <c r="M156" s="143" t="n">
        <f aca="false">SUM(M157:M163)</f>
        <v>0</v>
      </c>
    </row>
    <row r="157" customFormat="false" ht="30" hidden="false" customHeight="false" outlineLevel="0" collapsed="false">
      <c r="A157" s="231" t="n">
        <v>361</v>
      </c>
      <c r="B157" s="232" t="s">
        <v>783</v>
      </c>
      <c r="C157" s="233" t="n">
        <f aca="false">'COG-M'!P688</f>
        <v>0</v>
      </c>
      <c r="D157" s="139"/>
      <c r="E157" s="139"/>
      <c r="F157" s="139" t="n">
        <f aca="false">'COG-M'!P689</f>
        <v>0</v>
      </c>
      <c r="G157" s="139" t="n">
        <f aca="false">'COG-M'!P690</f>
        <v>0</v>
      </c>
      <c r="H157" s="139" t="n">
        <f aca="false">'COG-M'!P691</f>
        <v>0</v>
      </c>
      <c r="I157" s="139" t="n">
        <f aca="false">'COG-M'!P692</f>
        <v>0</v>
      </c>
      <c r="J157" s="139"/>
      <c r="K157" s="139"/>
      <c r="L157" s="139"/>
      <c r="M157" s="151" t="n">
        <f aca="false">SUM(C157:L157)</f>
        <v>0</v>
      </c>
    </row>
    <row r="158" customFormat="false" ht="30" hidden="false" customHeight="false" outlineLevel="0" collapsed="false">
      <c r="A158" s="231" t="n">
        <v>362</v>
      </c>
      <c r="B158" s="232" t="s">
        <v>784</v>
      </c>
      <c r="C158" s="233" t="n">
        <f aca="false">'COG-M'!P693</f>
        <v>0</v>
      </c>
      <c r="D158" s="139"/>
      <c r="E158" s="139"/>
      <c r="F158" s="139" t="n">
        <f aca="false">'COG-M'!P694</f>
        <v>0</v>
      </c>
      <c r="G158" s="139" t="n">
        <f aca="false">'COG-M'!P695</f>
        <v>0</v>
      </c>
      <c r="H158" s="139" t="n">
        <f aca="false">'COG-M'!P696</f>
        <v>0</v>
      </c>
      <c r="I158" s="139" t="n">
        <f aca="false">'COG-M'!P697</f>
        <v>0</v>
      </c>
      <c r="J158" s="139"/>
      <c r="K158" s="139"/>
      <c r="L158" s="139"/>
      <c r="M158" s="151" t="n">
        <f aca="false">SUM(C158:L158)</f>
        <v>0</v>
      </c>
    </row>
    <row r="159" customFormat="false" ht="30" hidden="false" customHeight="false" outlineLevel="0" collapsed="false">
      <c r="A159" s="231" t="n">
        <v>363</v>
      </c>
      <c r="B159" s="232" t="s">
        <v>785</v>
      </c>
      <c r="C159" s="233" t="n">
        <f aca="false">'COG-M'!P698</f>
        <v>0</v>
      </c>
      <c r="D159" s="139"/>
      <c r="E159" s="139"/>
      <c r="F159" s="139" t="n">
        <f aca="false">'COG-M'!P699</f>
        <v>0</v>
      </c>
      <c r="G159" s="139" t="n">
        <f aca="false">'COG-M'!P700</f>
        <v>0</v>
      </c>
      <c r="H159" s="139" t="n">
        <f aca="false">'COG-M'!P701</f>
        <v>0</v>
      </c>
      <c r="I159" s="139" t="n">
        <f aca="false">'COG-M'!P702</f>
        <v>0</v>
      </c>
      <c r="J159" s="139"/>
      <c r="K159" s="139"/>
      <c r="L159" s="139"/>
      <c r="M159" s="151" t="n">
        <f aca="false">SUM(C159:L159)</f>
        <v>0</v>
      </c>
    </row>
    <row r="160" customFormat="false" ht="15" hidden="false" customHeight="false" outlineLevel="0" collapsed="false">
      <c r="A160" s="231" t="n">
        <v>364</v>
      </c>
      <c r="B160" s="232" t="s">
        <v>786</v>
      </c>
      <c r="C160" s="233" t="n">
        <f aca="false">'COG-M'!P703</f>
        <v>0</v>
      </c>
      <c r="D160" s="139"/>
      <c r="E160" s="139"/>
      <c r="F160" s="139" t="n">
        <f aca="false">'COG-M'!P704</f>
        <v>0</v>
      </c>
      <c r="G160" s="139" t="n">
        <f aca="false">'COG-M'!P705</f>
        <v>0</v>
      </c>
      <c r="H160" s="139" t="n">
        <f aca="false">'COG-M'!P706</f>
        <v>0</v>
      </c>
      <c r="I160" s="139" t="n">
        <f aca="false">'COG-M'!P707</f>
        <v>0</v>
      </c>
      <c r="J160" s="139"/>
      <c r="K160" s="139"/>
      <c r="L160" s="139"/>
      <c r="M160" s="151" t="n">
        <f aca="false">SUM(C160:L160)</f>
        <v>0</v>
      </c>
    </row>
    <row r="161" customFormat="false" ht="15" hidden="false" customHeight="false" outlineLevel="0" collapsed="false">
      <c r="A161" s="231" t="n">
        <v>365</v>
      </c>
      <c r="B161" s="232" t="s">
        <v>787</v>
      </c>
      <c r="C161" s="233" t="n">
        <f aca="false">'COG-M'!P708</f>
        <v>0</v>
      </c>
      <c r="D161" s="139"/>
      <c r="E161" s="139"/>
      <c r="F161" s="139" t="n">
        <f aca="false">'COG-M'!P709</f>
        <v>0</v>
      </c>
      <c r="G161" s="139" t="n">
        <f aca="false">'COG-M'!P710</f>
        <v>0</v>
      </c>
      <c r="H161" s="139" t="n">
        <f aca="false">'COG-M'!P711</f>
        <v>0</v>
      </c>
      <c r="I161" s="139" t="n">
        <f aca="false">'COG-M'!P712</f>
        <v>0</v>
      </c>
      <c r="J161" s="139"/>
      <c r="K161" s="139"/>
      <c r="L161" s="139"/>
      <c r="M161" s="151" t="n">
        <f aca="false">SUM(C161:L161)</f>
        <v>0</v>
      </c>
    </row>
    <row r="162" customFormat="false" ht="30" hidden="false" customHeight="false" outlineLevel="0" collapsed="false">
      <c r="A162" s="231" t="n">
        <v>366</v>
      </c>
      <c r="B162" s="232" t="s">
        <v>788</v>
      </c>
      <c r="C162" s="233" t="n">
        <f aca="false">'COG-M'!P713</f>
        <v>0</v>
      </c>
      <c r="D162" s="139"/>
      <c r="E162" s="139"/>
      <c r="F162" s="139" t="n">
        <f aca="false">'COG-M'!P714</f>
        <v>0</v>
      </c>
      <c r="G162" s="139" t="n">
        <f aca="false">'COG-M'!P715</f>
        <v>0</v>
      </c>
      <c r="H162" s="139" t="n">
        <f aca="false">'COG-M'!P716</f>
        <v>0</v>
      </c>
      <c r="I162" s="139" t="n">
        <f aca="false">'COG-M'!P717</f>
        <v>0</v>
      </c>
      <c r="J162" s="139"/>
      <c r="K162" s="139"/>
      <c r="L162" s="139"/>
      <c r="M162" s="151" t="n">
        <f aca="false">SUM(C162:L162)</f>
        <v>0</v>
      </c>
    </row>
    <row r="163" customFormat="false" ht="15" hidden="false" customHeight="false" outlineLevel="0" collapsed="false">
      <c r="A163" s="231" t="n">
        <v>369</v>
      </c>
      <c r="B163" s="232" t="s">
        <v>789</v>
      </c>
      <c r="C163" s="233" t="n">
        <f aca="false">'COG-M'!P718</f>
        <v>0</v>
      </c>
      <c r="D163" s="139"/>
      <c r="E163" s="139"/>
      <c r="F163" s="139" t="n">
        <f aca="false">'COG-M'!P719</f>
        <v>0</v>
      </c>
      <c r="G163" s="139" t="n">
        <f aca="false">'COG-M'!P720</f>
        <v>0</v>
      </c>
      <c r="H163" s="139" t="n">
        <f aca="false">'COG-M'!P721</f>
        <v>0</v>
      </c>
      <c r="I163" s="139" t="n">
        <f aca="false">'COG-M'!P722</f>
        <v>0</v>
      </c>
      <c r="J163" s="139"/>
      <c r="K163" s="139"/>
      <c r="L163" s="139"/>
      <c r="M163" s="151" t="n">
        <f aca="false">SUM(C163:L163)</f>
        <v>0</v>
      </c>
    </row>
    <row r="164" customFormat="false" ht="15" hidden="false" customHeight="false" outlineLevel="0" collapsed="false">
      <c r="A164" s="229" t="n">
        <v>3700</v>
      </c>
      <c r="B164" s="230" t="s">
        <v>790</v>
      </c>
      <c r="C164" s="135" t="n">
        <f aca="false">SUM(C165:C173)</f>
        <v>0</v>
      </c>
      <c r="D164" s="143" t="n">
        <f aca="false">SUM(D165:D173)</f>
        <v>0</v>
      </c>
      <c r="E164" s="143" t="n">
        <f aca="false">SUM(E165:E173)</f>
        <v>0</v>
      </c>
      <c r="F164" s="143" t="n">
        <f aca="false">SUM(F165:F173)</f>
        <v>0</v>
      </c>
      <c r="G164" s="143" t="n">
        <f aca="false">SUM(G165:G173)</f>
        <v>0</v>
      </c>
      <c r="H164" s="143" t="n">
        <f aca="false">SUM(H165:H173)</f>
        <v>0</v>
      </c>
      <c r="I164" s="143" t="n">
        <f aca="false">SUM(I165:I173)</f>
        <v>60000</v>
      </c>
      <c r="J164" s="143" t="n">
        <f aca="false">SUM(J165:J173)</f>
        <v>0</v>
      </c>
      <c r="K164" s="143" t="n">
        <f aca="false">SUM(K165:K173)</f>
        <v>0</v>
      </c>
      <c r="L164" s="143" t="n">
        <f aca="false">SUM(L165:L173)</f>
        <v>0</v>
      </c>
      <c r="M164" s="143" t="n">
        <f aca="false">SUM(M165:M173)</f>
        <v>60000</v>
      </c>
    </row>
    <row r="165" customFormat="false" ht="15" hidden="false" customHeight="false" outlineLevel="0" collapsed="false">
      <c r="A165" s="231" t="n">
        <v>371</v>
      </c>
      <c r="B165" s="232" t="s">
        <v>791</v>
      </c>
      <c r="C165" s="233" t="n">
        <f aca="false">'COG-M'!P724</f>
        <v>0</v>
      </c>
      <c r="D165" s="139"/>
      <c r="E165" s="139"/>
      <c r="F165" s="139" t="n">
        <f aca="false">'COG-M'!P725</f>
        <v>0</v>
      </c>
      <c r="G165" s="139" t="n">
        <f aca="false">'COG-M'!P726</f>
        <v>0</v>
      </c>
      <c r="H165" s="139" t="n">
        <f aca="false">'COG-M'!P727</f>
        <v>0</v>
      </c>
      <c r="I165" s="139" t="n">
        <f aca="false">'COG-M'!P728</f>
        <v>0</v>
      </c>
      <c r="J165" s="139"/>
      <c r="K165" s="139"/>
      <c r="L165" s="139"/>
      <c r="M165" s="151" t="n">
        <f aca="false">SUM(C165:L165)</f>
        <v>0</v>
      </c>
    </row>
    <row r="166" customFormat="false" ht="15" hidden="false" customHeight="false" outlineLevel="0" collapsed="false">
      <c r="A166" s="231" t="n">
        <v>372</v>
      </c>
      <c r="B166" s="232" t="s">
        <v>792</v>
      </c>
      <c r="C166" s="233" t="n">
        <f aca="false">'COG-M'!P729</f>
        <v>0</v>
      </c>
      <c r="D166" s="139"/>
      <c r="E166" s="139"/>
      <c r="F166" s="139" t="n">
        <f aca="false">'COG-M'!P730</f>
        <v>0</v>
      </c>
      <c r="G166" s="139" t="n">
        <f aca="false">'COG-M'!P731</f>
        <v>0</v>
      </c>
      <c r="H166" s="139" t="n">
        <f aca="false">'COG-M'!P732</f>
        <v>0</v>
      </c>
      <c r="I166" s="139" t="n">
        <f aca="false">'COG-M'!P733</f>
        <v>0</v>
      </c>
      <c r="J166" s="139"/>
      <c r="K166" s="139"/>
      <c r="L166" s="139"/>
      <c r="M166" s="151" t="n">
        <f aca="false">SUM(C166:L166)</f>
        <v>0</v>
      </c>
    </row>
    <row r="167" customFormat="false" ht="15" hidden="false" customHeight="false" outlineLevel="0" collapsed="false">
      <c r="A167" s="231" t="n">
        <v>373</v>
      </c>
      <c r="B167" s="232" t="s">
        <v>793</v>
      </c>
      <c r="C167" s="233" t="n">
        <f aca="false">'COG-M'!P734</f>
        <v>0</v>
      </c>
      <c r="D167" s="139"/>
      <c r="E167" s="139"/>
      <c r="F167" s="139" t="n">
        <f aca="false">'COG-M'!P735</f>
        <v>0</v>
      </c>
      <c r="G167" s="139" t="n">
        <f aca="false">'COG-M'!P736</f>
        <v>0</v>
      </c>
      <c r="H167" s="139" t="n">
        <f aca="false">'COG-M'!P737</f>
        <v>0</v>
      </c>
      <c r="I167" s="139" t="n">
        <f aca="false">'COG-M'!P738</f>
        <v>0</v>
      </c>
      <c r="J167" s="139"/>
      <c r="K167" s="139"/>
      <c r="L167" s="139"/>
      <c r="M167" s="151" t="n">
        <f aca="false">SUM(C167:L167)</f>
        <v>0</v>
      </c>
    </row>
    <row r="168" customFormat="false" ht="15" hidden="false" customHeight="false" outlineLevel="0" collapsed="false">
      <c r="A168" s="231" t="n">
        <v>374</v>
      </c>
      <c r="B168" s="232" t="s">
        <v>794</v>
      </c>
      <c r="C168" s="233" t="n">
        <f aca="false">'COG-M'!P739</f>
        <v>0</v>
      </c>
      <c r="D168" s="139"/>
      <c r="E168" s="139"/>
      <c r="F168" s="139" t="n">
        <f aca="false">'COG-M'!P740</f>
        <v>0</v>
      </c>
      <c r="G168" s="139" t="n">
        <f aca="false">'COG-M'!P741</f>
        <v>0</v>
      </c>
      <c r="H168" s="139" t="n">
        <f aca="false">'COG-M'!P742</f>
        <v>0</v>
      </c>
      <c r="I168" s="139" t="n">
        <f aca="false">'COG-M'!P743</f>
        <v>0</v>
      </c>
      <c r="J168" s="139"/>
      <c r="K168" s="139"/>
      <c r="L168" s="139"/>
      <c r="M168" s="151" t="n">
        <f aca="false">SUM(C168:L168)</f>
        <v>0</v>
      </c>
    </row>
    <row r="169" customFormat="false" ht="15" hidden="false" customHeight="false" outlineLevel="0" collapsed="false">
      <c r="A169" s="231" t="n">
        <v>375</v>
      </c>
      <c r="B169" s="232" t="s">
        <v>795</v>
      </c>
      <c r="C169" s="233" t="n">
        <f aca="false">'COG-M'!P744</f>
        <v>0</v>
      </c>
      <c r="D169" s="139"/>
      <c r="E169" s="139"/>
      <c r="F169" s="139" t="n">
        <f aca="false">'COG-M'!P745</f>
        <v>0</v>
      </c>
      <c r="G169" s="139" t="n">
        <f aca="false">'COG-M'!P746</f>
        <v>0</v>
      </c>
      <c r="H169" s="139" t="n">
        <f aca="false">'COG-M'!P747</f>
        <v>0</v>
      </c>
      <c r="I169" s="139" t="n">
        <f aca="false">'COG-M'!P748</f>
        <v>60000</v>
      </c>
      <c r="J169" s="139"/>
      <c r="K169" s="139"/>
      <c r="L169" s="139"/>
      <c r="M169" s="151" t="n">
        <f aca="false">SUM(C169:L169)</f>
        <v>60000</v>
      </c>
    </row>
    <row r="170" customFormat="false" ht="15" hidden="false" customHeight="false" outlineLevel="0" collapsed="false">
      <c r="A170" s="231" t="n">
        <v>376</v>
      </c>
      <c r="B170" s="232" t="s">
        <v>796</v>
      </c>
      <c r="C170" s="233" t="n">
        <f aca="false">'COG-M'!P749</f>
        <v>0</v>
      </c>
      <c r="D170" s="139"/>
      <c r="E170" s="139"/>
      <c r="F170" s="139" t="n">
        <f aca="false">'COG-M'!P750</f>
        <v>0</v>
      </c>
      <c r="G170" s="139" t="n">
        <f aca="false">'COG-M'!P751</f>
        <v>0</v>
      </c>
      <c r="H170" s="139" t="n">
        <f aca="false">'COG-M'!P752</f>
        <v>0</v>
      </c>
      <c r="I170" s="139" t="n">
        <f aca="false">'COG-M'!P753</f>
        <v>0</v>
      </c>
      <c r="J170" s="139"/>
      <c r="K170" s="139"/>
      <c r="L170" s="139"/>
      <c r="M170" s="151" t="n">
        <f aca="false">SUM(C170:L170)</f>
        <v>0</v>
      </c>
    </row>
    <row r="171" customFormat="false" ht="15" hidden="false" customHeight="false" outlineLevel="0" collapsed="false">
      <c r="A171" s="231" t="n">
        <v>377</v>
      </c>
      <c r="B171" s="232" t="s">
        <v>797</v>
      </c>
      <c r="C171" s="233" t="n">
        <f aca="false">'COG-M'!P754</f>
        <v>0</v>
      </c>
      <c r="D171" s="139"/>
      <c r="E171" s="139"/>
      <c r="F171" s="139" t="n">
        <f aca="false">'COG-M'!P755</f>
        <v>0</v>
      </c>
      <c r="G171" s="139" t="n">
        <f aca="false">'COG-M'!P756</f>
        <v>0</v>
      </c>
      <c r="H171" s="139" t="n">
        <f aca="false">'COG-M'!P757</f>
        <v>0</v>
      </c>
      <c r="I171" s="139" t="n">
        <f aca="false">'COG-M'!P758</f>
        <v>0</v>
      </c>
      <c r="J171" s="139"/>
      <c r="K171" s="139"/>
      <c r="L171" s="139"/>
      <c r="M171" s="151" t="n">
        <f aca="false">SUM(C171:L171)</f>
        <v>0</v>
      </c>
    </row>
    <row r="172" customFormat="false" ht="15" hidden="false" customHeight="false" outlineLevel="0" collapsed="false">
      <c r="A172" s="231" t="n">
        <v>378</v>
      </c>
      <c r="B172" s="232" t="s">
        <v>798</v>
      </c>
      <c r="C172" s="233" t="n">
        <f aca="false">'COG-M'!P759</f>
        <v>0</v>
      </c>
      <c r="D172" s="139"/>
      <c r="E172" s="139"/>
      <c r="F172" s="139" t="n">
        <f aca="false">'COG-M'!P760</f>
        <v>0</v>
      </c>
      <c r="G172" s="139" t="n">
        <f aca="false">'COG-M'!P761</f>
        <v>0</v>
      </c>
      <c r="H172" s="139" t="n">
        <f aca="false">'COG-M'!P762</f>
        <v>0</v>
      </c>
      <c r="I172" s="139" t="n">
        <f aca="false">'COG-M'!P763</f>
        <v>0</v>
      </c>
      <c r="J172" s="139"/>
      <c r="K172" s="139"/>
      <c r="L172" s="139"/>
      <c r="M172" s="151" t="n">
        <f aca="false">SUM(C172:L172)</f>
        <v>0</v>
      </c>
    </row>
    <row r="173" customFormat="false" ht="15" hidden="false" customHeight="false" outlineLevel="0" collapsed="false">
      <c r="A173" s="231" t="n">
        <v>379</v>
      </c>
      <c r="B173" s="232" t="s">
        <v>799</v>
      </c>
      <c r="C173" s="233" t="n">
        <f aca="false">'COG-M'!P764</f>
        <v>0</v>
      </c>
      <c r="D173" s="139"/>
      <c r="E173" s="139"/>
      <c r="F173" s="139" t="n">
        <f aca="false">'COG-M'!P765</f>
        <v>0</v>
      </c>
      <c r="G173" s="139" t="n">
        <f aca="false">'COG-M'!P766</f>
        <v>0</v>
      </c>
      <c r="H173" s="139" t="n">
        <f aca="false">'COG-M'!P767</f>
        <v>0</v>
      </c>
      <c r="I173" s="139" t="n">
        <f aca="false">'COG-M'!P768</f>
        <v>0</v>
      </c>
      <c r="J173" s="139"/>
      <c r="K173" s="139"/>
      <c r="L173" s="139"/>
      <c r="M173" s="151" t="n">
        <f aca="false">SUM(C173:L173)</f>
        <v>0</v>
      </c>
    </row>
    <row r="174" customFormat="false" ht="15" hidden="false" customHeight="false" outlineLevel="0" collapsed="false">
      <c r="A174" s="229" t="n">
        <v>3800</v>
      </c>
      <c r="B174" s="230" t="s">
        <v>800</v>
      </c>
      <c r="C174" s="135" t="n">
        <f aca="false">SUM(C175:C179)</f>
        <v>0</v>
      </c>
      <c r="D174" s="143" t="n">
        <f aca="false">SUM(D175:D179)</f>
        <v>0</v>
      </c>
      <c r="E174" s="143" t="n">
        <f aca="false">SUM(E175:E179)</f>
        <v>0</v>
      </c>
      <c r="F174" s="143" t="n">
        <f aca="false">SUM(F175:F179)</f>
        <v>0</v>
      </c>
      <c r="G174" s="143" t="n">
        <f aca="false">SUM(G175:G179)</f>
        <v>0</v>
      </c>
      <c r="H174" s="143" t="n">
        <f aca="false">SUM(H175:H179)</f>
        <v>0</v>
      </c>
      <c r="I174" s="143" t="n">
        <f aca="false">SUM(I175:I179)</f>
        <v>0</v>
      </c>
      <c r="J174" s="143" t="n">
        <f aca="false">SUM(J175:J179)</f>
        <v>0</v>
      </c>
      <c r="K174" s="143" t="n">
        <f aca="false">SUM(K175:K179)</f>
        <v>0</v>
      </c>
      <c r="L174" s="143" t="n">
        <f aca="false">SUM(L175:L179)</f>
        <v>0</v>
      </c>
      <c r="M174" s="143" t="n">
        <f aca="false">SUM(M175:M179)</f>
        <v>0</v>
      </c>
    </row>
    <row r="175" customFormat="false" ht="15" hidden="false" customHeight="false" outlineLevel="0" collapsed="false">
      <c r="A175" s="231" t="n">
        <v>381</v>
      </c>
      <c r="B175" s="232" t="s">
        <v>801</v>
      </c>
      <c r="C175" s="233" t="n">
        <f aca="false">'COG-M'!P770</f>
        <v>0</v>
      </c>
      <c r="D175" s="139"/>
      <c r="E175" s="139"/>
      <c r="F175" s="139" t="n">
        <f aca="false">'COG-M'!P771</f>
        <v>0</v>
      </c>
      <c r="G175" s="139" t="n">
        <f aca="false">'COG-M'!P772</f>
        <v>0</v>
      </c>
      <c r="H175" s="139" t="n">
        <f aca="false">'COG-M'!P773</f>
        <v>0</v>
      </c>
      <c r="I175" s="139" t="n">
        <f aca="false">'COG-M'!P774</f>
        <v>0</v>
      </c>
      <c r="J175" s="139"/>
      <c r="K175" s="139"/>
      <c r="L175" s="139"/>
      <c r="M175" s="151" t="n">
        <f aca="false">SUM(C175:L175)</f>
        <v>0</v>
      </c>
    </row>
    <row r="176" customFormat="false" ht="15" hidden="false" customHeight="false" outlineLevel="0" collapsed="false">
      <c r="A176" s="231" t="n">
        <v>382</v>
      </c>
      <c r="B176" s="232" t="s">
        <v>802</v>
      </c>
      <c r="C176" s="233" t="n">
        <f aca="false">'COG-M'!P775</f>
        <v>0</v>
      </c>
      <c r="D176" s="139"/>
      <c r="E176" s="139"/>
      <c r="F176" s="139" t="n">
        <f aca="false">'COG-M'!P776</f>
        <v>0</v>
      </c>
      <c r="G176" s="139" t="n">
        <f aca="false">'COG-M'!P777</f>
        <v>0</v>
      </c>
      <c r="H176" s="139" t="n">
        <f aca="false">'COG-M'!P778</f>
        <v>0</v>
      </c>
      <c r="I176" s="139" t="n">
        <f aca="false">'COG-M'!P779</f>
        <v>0</v>
      </c>
      <c r="J176" s="139"/>
      <c r="K176" s="139"/>
      <c r="L176" s="139"/>
      <c r="M176" s="151" t="n">
        <f aca="false">SUM(C176:L176)</f>
        <v>0</v>
      </c>
    </row>
    <row r="177" customFormat="false" ht="15" hidden="false" customHeight="false" outlineLevel="0" collapsed="false">
      <c r="A177" s="231" t="n">
        <v>383</v>
      </c>
      <c r="B177" s="232" t="s">
        <v>803</v>
      </c>
      <c r="C177" s="233" t="n">
        <f aca="false">'COG-M'!P780</f>
        <v>0</v>
      </c>
      <c r="D177" s="139"/>
      <c r="E177" s="139"/>
      <c r="F177" s="139" t="n">
        <f aca="false">'COG-M'!P781</f>
        <v>0</v>
      </c>
      <c r="G177" s="139" t="n">
        <f aca="false">'COG-M'!P782</f>
        <v>0</v>
      </c>
      <c r="H177" s="139" t="n">
        <f aca="false">'COG-M'!P783</f>
        <v>0</v>
      </c>
      <c r="I177" s="139" t="n">
        <f aca="false">'COG-M'!P784</f>
        <v>0</v>
      </c>
      <c r="J177" s="139"/>
      <c r="K177" s="139"/>
      <c r="L177" s="139"/>
      <c r="M177" s="151" t="n">
        <f aca="false">SUM(C177:L177)</f>
        <v>0</v>
      </c>
    </row>
    <row r="178" customFormat="false" ht="15" hidden="false" customHeight="false" outlineLevel="0" collapsed="false">
      <c r="A178" s="231" t="n">
        <v>384</v>
      </c>
      <c r="B178" s="232" t="s">
        <v>804</v>
      </c>
      <c r="C178" s="233" t="n">
        <f aca="false">'COG-M'!P785</f>
        <v>0</v>
      </c>
      <c r="D178" s="139"/>
      <c r="E178" s="139"/>
      <c r="F178" s="139" t="n">
        <f aca="false">'COG-M'!P786</f>
        <v>0</v>
      </c>
      <c r="G178" s="139" t="n">
        <f aca="false">'COG-M'!P787</f>
        <v>0</v>
      </c>
      <c r="H178" s="139" t="n">
        <f aca="false">'COG-M'!P788</f>
        <v>0</v>
      </c>
      <c r="I178" s="139" t="n">
        <f aca="false">'COG-M'!P789</f>
        <v>0</v>
      </c>
      <c r="J178" s="139"/>
      <c r="K178" s="139"/>
      <c r="L178" s="139"/>
      <c r="M178" s="151" t="n">
        <f aca="false">SUM(C178:L178)</f>
        <v>0</v>
      </c>
    </row>
    <row r="179" customFormat="false" ht="15" hidden="false" customHeight="false" outlineLevel="0" collapsed="false">
      <c r="A179" s="231" t="n">
        <v>385</v>
      </c>
      <c r="B179" s="232" t="s">
        <v>805</v>
      </c>
      <c r="C179" s="233" t="n">
        <f aca="false">'COG-M'!P790</f>
        <v>0</v>
      </c>
      <c r="D179" s="139"/>
      <c r="E179" s="139"/>
      <c r="F179" s="139" t="n">
        <f aca="false">'COG-M'!P791</f>
        <v>0</v>
      </c>
      <c r="G179" s="139" t="n">
        <f aca="false">'COG-M'!P792</f>
        <v>0</v>
      </c>
      <c r="H179" s="139" t="n">
        <f aca="false">'COG-M'!P793</f>
        <v>0</v>
      </c>
      <c r="I179" s="139" t="n">
        <f aca="false">'COG-M'!P794</f>
        <v>0</v>
      </c>
      <c r="J179" s="139"/>
      <c r="K179" s="139"/>
      <c r="L179" s="139"/>
      <c r="M179" s="151" t="n">
        <f aca="false">SUM(C179:L179)</f>
        <v>0</v>
      </c>
    </row>
    <row r="180" customFormat="false" ht="15" hidden="false" customHeight="false" outlineLevel="0" collapsed="false">
      <c r="A180" s="229" t="n">
        <v>3900</v>
      </c>
      <c r="B180" s="230" t="s">
        <v>806</v>
      </c>
      <c r="C180" s="135" t="n">
        <f aca="false">SUM(C181:C189)</f>
        <v>0</v>
      </c>
      <c r="D180" s="143" t="n">
        <f aca="false">SUM(D181:D189)</f>
        <v>0</v>
      </c>
      <c r="E180" s="143" t="n">
        <f aca="false">SUM(E181:E189)</f>
        <v>0</v>
      </c>
      <c r="F180" s="143" t="n">
        <f aca="false">SUM(F181:F189)</f>
        <v>0</v>
      </c>
      <c r="G180" s="143" t="n">
        <f aca="false">SUM(G181:G189)</f>
        <v>0</v>
      </c>
      <c r="H180" s="143" t="n">
        <f aca="false">SUM(H181:H189)</f>
        <v>0</v>
      </c>
      <c r="I180" s="143" t="n">
        <f aca="false">SUM(I181:I189)</f>
        <v>0</v>
      </c>
      <c r="J180" s="143" t="n">
        <f aca="false">SUM(J181:J189)</f>
        <v>0</v>
      </c>
      <c r="K180" s="143" t="n">
        <f aca="false">SUM(K181:K189)</f>
        <v>0</v>
      </c>
      <c r="L180" s="143" t="n">
        <f aca="false">SUM(L181:L189)</f>
        <v>0</v>
      </c>
      <c r="M180" s="143" t="n">
        <f aca="false">SUM(M181:M189)</f>
        <v>0</v>
      </c>
    </row>
    <row r="181" customFormat="false" ht="15" hidden="false" customHeight="false" outlineLevel="0" collapsed="false">
      <c r="A181" s="231" t="n">
        <v>391</v>
      </c>
      <c r="B181" s="232" t="s">
        <v>807</v>
      </c>
      <c r="C181" s="233" t="n">
        <f aca="false">'COG-M'!P796</f>
        <v>0</v>
      </c>
      <c r="D181" s="139"/>
      <c r="E181" s="139"/>
      <c r="F181" s="139" t="n">
        <f aca="false">'COG-M'!P797</f>
        <v>0</v>
      </c>
      <c r="G181" s="139" t="n">
        <f aca="false">'COG-M'!P798</f>
        <v>0</v>
      </c>
      <c r="H181" s="139" t="n">
        <f aca="false">'COG-M'!P799</f>
        <v>0</v>
      </c>
      <c r="I181" s="139" t="n">
        <f aca="false">'COG-M'!P800</f>
        <v>0</v>
      </c>
      <c r="J181" s="139"/>
      <c r="K181" s="139"/>
      <c r="L181" s="139"/>
      <c r="M181" s="151" t="n">
        <f aca="false">SUM(C181:L181)</f>
        <v>0</v>
      </c>
    </row>
    <row r="182" customFormat="false" ht="15" hidden="false" customHeight="false" outlineLevel="0" collapsed="false">
      <c r="A182" s="231" t="n">
        <v>392</v>
      </c>
      <c r="B182" s="232" t="s">
        <v>808</v>
      </c>
      <c r="C182" s="233" t="n">
        <f aca="false">'COG-M'!P801</f>
        <v>0</v>
      </c>
      <c r="D182" s="139"/>
      <c r="E182" s="139"/>
      <c r="F182" s="139" t="n">
        <f aca="false">'COG-M'!P802</f>
        <v>0</v>
      </c>
      <c r="G182" s="139" t="n">
        <f aca="false">'COG-M'!P803</f>
        <v>0</v>
      </c>
      <c r="H182" s="139" t="n">
        <f aca="false">'COG-M'!P804</f>
        <v>0</v>
      </c>
      <c r="I182" s="139" t="n">
        <f aca="false">'COG-M'!P805</f>
        <v>0</v>
      </c>
      <c r="J182" s="139"/>
      <c r="K182" s="139"/>
      <c r="L182" s="139"/>
      <c r="M182" s="151" t="n">
        <f aca="false">SUM(C182:L182)</f>
        <v>0</v>
      </c>
    </row>
    <row r="183" customFormat="false" ht="15" hidden="false" customHeight="false" outlineLevel="0" collapsed="false">
      <c r="A183" s="231" t="n">
        <v>393</v>
      </c>
      <c r="B183" s="232" t="s">
        <v>809</v>
      </c>
      <c r="C183" s="233" t="n">
        <f aca="false">'COG-M'!P806</f>
        <v>0</v>
      </c>
      <c r="D183" s="139"/>
      <c r="E183" s="139"/>
      <c r="F183" s="139" t="n">
        <f aca="false">'COG-M'!P807</f>
        <v>0</v>
      </c>
      <c r="G183" s="139" t="n">
        <f aca="false">'COG-M'!P808</f>
        <v>0</v>
      </c>
      <c r="H183" s="139" t="n">
        <f aca="false">'COG-M'!P809</f>
        <v>0</v>
      </c>
      <c r="I183" s="139" t="n">
        <f aca="false">'COG-M'!P810</f>
        <v>0</v>
      </c>
      <c r="J183" s="139"/>
      <c r="K183" s="139"/>
      <c r="L183" s="139"/>
      <c r="M183" s="151" t="n">
        <f aca="false">SUM(C183:L183)</f>
        <v>0</v>
      </c>
    </row>
    <row r="184" customFormat="false" ht="15" hidden="false" customHeight="false" outlineLevel="0" collapsed="false">
      <c r="A184" s="231" t="n">
        <v>394</v>
      </c>
      <c r="B184" s="232" t="s">
        <v>810</v>
      </c>
      <c r="C184" s="233" t="n">
        <f aca="false">'COG-M'!P811</f>
        <v>0</v>
      </c>
      <c r="D184" s="139"/>
      <c r="E184" s="139"/>
      <c r="F184" s="139" t="n">
        <f aca="false">'COG-M'!P812</f>
        <v>0</v>
      </c>
      <c r="G184" s="139" t="n">
        <f aca="false">'COG-M'!P813</f>
        <v>0</v>
      </c>
      <c r="H184" s="139" t="n">
        <f aca="false">'COG-M'!P814</f>
        <v>0</v>
      </c>
      <c r="I184" s="139" t="n">
        <f aca="false">'COG-M'!P815</f>
        <v>0</v>
      </c>
      <c r="J184" s="139"/>
      <c r="K184" s="139"/>
      <c r="L184" s="139"/>
      <c r="M184" s="151" t="n">
        <f aca="false">SUM(C184:L184)</f>
        <v>0</v>
      </c>
    </row>
    <row r="185" customFormat="false" ht="15" hidden="false" customHeight="false" outlineLevel="0" collapsed="false">
      <c r="A185" s="231" t="n">
        <v>395</v>
      </c>
      <c r="B185" s="232" t="s">
        <v>811</v>
      </c>
      <c r="C185" s="233" t="n">
        <f aca="false">'COG-M'!P816</f>
        <v>0</v>
      </c>
      <c r="D185" s="139"/>
      <c r="E185" s="139"/>
      <c r="F185" s="139" t="n">
        <f aca="false">'COG-M'!P817</f>
        <v>0</v>
      </c>
      <c r="G185" s="139" t="n">
        <f aca="false">'COG-M'!P818</f>
        <v>0</v>
      </c>
      <c r="H185" s="139" t="n">
        <f aca="false">'COG-M'!P819</f>
        <v>0</v>
      </c>
      <c r="I185" s="139" t="n">
        <f aca="false">'COG-M'!P820</f>
        <v>0</v>
      </c>
      <c r="J185" s="139"/>
      <c r="K185" s="139"/>
      <c r="L185" s="139"/>
      <c r="M185" s="151" t="n">
        <f aca="false">SUM(C185:L185)</f>
        <v>0</v>
      </c>
    </row>
    <row r="186" customFormat="false" ht="15" hidden="false" customHeight="false" outlineLevel="0" collapsed="false">
      <c r="A186" s="231" t="n">
        <v>396</v>
      </c>
      <c r="B186" s="232" t="s">
        <v>812</v>
      </c>
      <c r="C186" s="233" t="n">
        <f aca="false">'COG-M'!P821</f>
        <v>0</v>
      </c>
      <c r="D186" s="139"/>
      <c r="E186" s="139"/>
      <c r="F186" s="139" t="n">
        <f aca="false">'COG-M'!P822</f>
        <v>0</v>
      </c>
      <c r="G186" s="139" t="n">
        <f aca="false">'COG-M'!P823</f>
        <v>0</v>
      </c>
      <c r="H186" s="139" t="n">
        <f aca="false">'COG-M'!P824</f>
        <v>0</v>
      </c>
      <c r="I186" s="139" t="n">
        <f aca="false">'COG-M'!P825</f>
        <v>0</v>
      </c>
      <c r="J186" s="139"/>
      <c r="K186" s="139"/>
      <c r="L186" s="139"/>
      <c r="M186" s="151" t="n">
        <f aca="false">SUM(C186:L186)</f>
        <v>0</v>
      </c>
    </row>
    <row r="187" customFormat="false" ht="15" hidden="false" customHeight="false" outlineLevel="0" collapsed="false">
      <c r="A187" s="231" t="n">
        <v>397</v>
      </c>
      <c r="B187" s="232" t="s">
        <v>813</v>
      </c>
      <c r="C187" s="233"/>
      <c r="D187" s="139"/>
      <c r="E187" s="139"/>
      <c r="F187" s="139"/>
      <c r="G187" s="139"/>
      <c r="H187" s="139"/>
      <c r="I187" s="139"/>
      <c r="J187" s="139"/>
      <c r="K187" s="139"/>
      <c r="L187" s="139"/>
      <c r="M187" s="151" t="n">
        <f aca="false">SUM(C187:L187)</f>
        <v>0</v>
      </c>
    </row>
    <row r="188" customFormat="false" ht="15" hidden="false" customHeight="false" outlineLevel="0" collapsed="false">
      <c r="A188" s="231" t="n">
        <v>398</v>
      </c>
      <c r="B188" s="232" t="s">
        <v>814</v>
      </c>
      <c r="C188" s="233" t="n">
        <f aca="false">'COG-M'!P827</f>
        <v>0</v>
      </c>
      <c r="D188" s="139"/>
      <c r="E188" s="139"/>
      <c r="F188" s="139" t="n">
        <f aca="false">'COG-M'!P828</f>
        <v>0</v>
      </c>
      <c r="G188" s="139" t="n">
        <f aca="false">'COG-M'!P829</f>
        <v>0</v>
      </c>
      <c r="H188" s="139" t="n">
        <f aca="false">'COG-M'!P830</f>
        <v>0</v>
      </c>
      <c r="I188" s="139" t="n">
        <f aca="false">'COG-M'!P831</f>
        <v>0</v>
      </c>
      <c r="J188" s="139"/>
      <c r="K188" s="139"/>
      <c r="L188" s="139"/>
      <c r="M188" s="151" t="n">
        <f aca="false">SUM(C188:L188)</f>
        <v>0</v>
      </c>
    </row>
    <row r="189" customFormat="false" ht="15" hidden="false" customHeight="false" outlineLevel="0" collapsed="false">
      <c r="A189" s="231" t="n">
        <v>399</v>
      </c>
      <c r="B189" s="232" t="s">
        <v>815</v>
      </c>
      <c r="C189" s="233" t="n">
        <f aca="false">'COG-M'!P832</f>
        <v>0</v>
      </c>
      <c r="D189" s="139"/>
      <c r="E189" s="139"/>
      <c r="F189" s="139" t="n">
        <f aca="false">'COG-M'!P833</f>
        <v>0</v>
      </c>
      <c r="G189" s="139" t="n">
        <f aca="false">'COG-M'!P834</f>
        <v>0</v>
      </c>
      <c r="H189" s="139" t="n">
        <f aca="false">'COG-M'!P835</f>
        <v>0</v>
      </c>
      <c r="I189" s="139" t="n">
        <f aca="false">'COG-M'!P836</f>
        <v>0</v>
      </c>
      <c r="J189" s="139"/>
      <c r="K189" s="139"/>
      <c r="L189" s="139"/>
      <c r="M189" s="151" t="n">
        <f aca="false">SUM(C189:L189)</f>
        <v>0</v>
      </c>
    </row>
    <row r="190" customFormat="false" ht="15" hidden="false" customHeight="false" outlineLevel="0" collapsed="false">
      <c r="A190" s="226" t="n">
        <v>4000</v>
      </c>
      <c r="B190" s="227" t="s">
        <v>816</v>
      </c>
      <c r="C190" s="131" t="n">
        <f aca="false">C191+C201+C207+C217+C226+C230+C238+C240+C246</f>
        <v>0</v>
      </c>
      <c r="D190" s="132" t="n">
        <f aca="false">D191+D201+D207+D217+D226+D230+D238+D240+D246</f>
        <v>0</v>
      </c>
      <c r="E190" s="132" t="n">
        <f aca="false">E191+E201+E207+E217+E226+E230+E238+E240+E246</f>
        <v>0</v>
      </c>
      <c r="F190" s="132" t="n">
        <f aca="false">F191+F201+F207+F217+F226+F230+F238+F240+F246</f>
        <v>0</v>
      </c>
      <c r="G190" s="132" t="n">
        <f aca="false">G191+G201+G207+G217+G226+G230+G238+G240+G246</f>
        <v>0</v>
      </c>
      <c r="H190" s="132" t="n">
        <f aca="false">H191+H201+H207+H217+H226+H230+H238+H240+H246</f>
        <v>0</v>
      </c>
      <c r="I190" s="132" t="n">
        <f aca="false">I191+I201+I207+I217+I226+I230+I238+I240+I246</f>
        <v>0</v>
      </c>
      <c r="J190" s="132" t="n">
        <f aca="false">J191+J201+J207+J217+J226+J230+J238+J240+J246</f>
        <v>0</v>
      </c>
      <c r="K190" s="132" t="n">
        <f aca="false">K191+K201+K207+K217+K226+K230+K238+K240+K246</f>
        <v>0</v>
      </c>
      <c r="L190" s="132" t="n">
        <f aca="false">L191+L201+L207+L217+L226+L230+L238+L240+L246</f>
        <v>480000</v>
      </c>
      <c r="M190" s="132" t="n">
        <f aca="false">M191+M201+M207+M217+M226+M230+M238+M240+M246</f>
        <v>480000</v>
      </c>
    </row>
    <row r="191" customFormat="false" ht="15" hidden="false" customHeight="false" outlineLevel="0" collapsed="false">
      <c r="A191" s="229" t="n">
        <v>4100</v>
      </c>
      <c r="B191" s="230" t="s">
        <v>817</v>
      </c>
      <c r="C191" s="135" t="n">
        <f aca="false">SUM(C192:C200)</f>
        <v>0</v>
      </c>
      <c r="D191" s="143" t="n">
        <f aca="false">SUM(D192:D200)</f>
        <v>0</v>
      </c>
      <c r="E191" s="143" t="n">
        <f aca="false">SUM(E192:E200)</f>
        <v>0</v>
      </c>
      <c r="F191" s="143" t="n">
        <f aca="false">SUM(F192:F200)</f>
        <v>0</v>
      </c>
      <c r="G191" s="143" t="n">
        <f aca="false">SUM(G192:G200)</f>
        <v>0</v>
      </c>
      <c r="H191" s="143" t="n">
        <f aca="false">SUM(H192:H200)</f>
        <v>0</v>
      </c>
      <c r="I191" s="143" t="n">
        <f aca="false">SUM(I192:I200)</f>
        <v>0</v>
      </c>
      <c r="J191" s="143" t="n">
        <f aca="false">SUM(J192:J200)</f>
        <v>0</v>
      </c>
      <c r="K191" s="143" t="n">
        <f aca="false">SUM(K192:K200)</f>
        <v>0</v>
      </c>
      <c r="L191" s="143" t="n">
        <f aca="false">SUM(L192:L200)</f>
        <v>0</v>
      </c>
      <c r="M191" s="143" t="n">
        <f aca="false">SUM(M192:M200)</f>
        <v>0</v>
      </c>
    </row>
    <row r="192" customFormat="false" ht="15" hidden="false" customHeight="false" outlineLevel="0" collapsed="false">
      <c r="A192" s="231" t="n">
        <v>411</v>
      </c>
      <c r="B192" s="232" t="s">
        <v>818</v>
      </c>
      <c r="C192" s="233"/>
      <c r="D192" s="139"/>
      <c r="E192" s="139"/>
      <c r="F192" s="139"/>
      <c r="G192" s="139"/>
      <c r="H192" s="139"/>
      <c r="I192" s="139"/>
      <c r="J192" s="139"/>
      <c r="K192" s="139"/>
      <c r="L192" s="139"/>
      <c r="M192" s="151" t="n">
        <f aca="false">SUM(C192:L192)</f>
        <v>0</v>
      </c>
    </row>
    <row r="193" customFormat="false" ht="15" hidden="false" customHeight="false" outlineLevel="0" collapsed="false">
      <c r="A193" s="231" t="n">
        <v>412</v>
      </c>
      <c r="B193" s="232" t="s">
        <v>819</v>
      </c>
      <c r="C193" s="233"/>
      <c r="D193" s="139"/>
      <c r="E193" s="139"/>
      <c r="F193" s="139"/>
      <c r="G193" s="139"/>
      <c r="H193" s="139"/>
      <c r="I193" s="139"/>
      <c r="J193" s="139"/>
      <c r="K193" s="139"/>
      <c r="L193" s="139"/>
      <c r="M193" s="151" t="n">
        <f aca="false">SUM(C193:L193)</f>
        <v>0</v>
      </c>
    </row>
    <row r="194" customFormat="false" ht="15" hidden="false" customHeight="false" outlineLevel="0" collapsed="false">
      <c r="A194" s="231" t="n">
        <v>413</v>
      </c>
      <c r="B194" s="232" t="s">
        <v>820</v>
      </c>
      <c r="C194" s="233"/>
      <c r="D194" s="139"/>
      <c r="E194" s="139"/>
      <c r="F194" s="139"/>
      <c r="G194" s="139"/>
      <c r="H194" s="139"/>
      <c r="I194" s="139"/>
      <c r="J194" s="139"/>
      <c r="K194" s="139"/>
      <c r="L194" s="139"/>
      <c r="M194" s="151" t="n">
        <f aca="false">SUM(C194:L194)</f>
        <v>0</v>
      </c>
    </row>
    <row r="195" customFormat="false" ht="15" hidden="false" customHeight="false" outlineLevel="0" collapsed="false">
      <c r="A195" s="231" t="n">
        <v>414</v>
      </c>
      <c r="B195" s="232" t="s">
        <v>821</v>
      </c>
      <c r="C195" s="233"/>
      <c r="D195" s="139"/>
      <c r="E195" s="139"/>
      <c r="F195" s="139"/>
      <c r="G195" s="139"/>
      <c r="H195" s="139"/>
      <c r="I195" s="139"/>
      <c r="J195" s="139"/>
      <c r="K195" s="139"/>
      <c r="L195" s="139"/>
      <c r="M195" s="151" t="n">
        <f aca="false">SUM(C195:L195)</f>
        <v>0</v>
      </c>
    </row>
    <row r="196" customFormat="false" ht="30" hidden="false" customHeight="false" outlineLevel="0" collapsed="false">
      <c r="A196" s="231" t="n">
        <v>415</v>
      </c>
      <c r="B196" s="232" t="s">
        <v>822</v>
      </c>
      <c r="C196" s="233" t="n">
        <f aca="false">'COG-M'!P843</f>
        <v>0</v>
      </c>
      <c r="D196" s="139"/>
      <c r="E196" s="139"/>
      <c r="F196" s="139" t="n">
        <f aca="false">'COG-M'!P844</f>
        <v>0</v>
      </c>
      <c r="G196" s="139" t="n">
        <f aca="false">'COG-M'!P845</f>
        <v>0</v>
      </c>
      <c r="H196" s="139" t="n">
        <f aca="false">'COG-M'!P846</f>
        <v>0</v>
      </c>
      <c r="I196" s="139" t="n">
        <f aca="false">'COG-M'!P847</f>
        <v>0</v>
      </c>
      <c r="J196" s="139"/>
      <c r="K196" s="139"/>
      <c r="L196" s="139"/>
      <c r="M196" s="151" t="n">
        <f aca="false">SUM(C196:L196)</f>
        <v>0</v>
      </c>
    </row>
    <row r="197" customFormat="false" ht="30" hidden="false" customHeight="false" outlineLevel="0" collapsed="false">
      <c r="A197" s="231" t="n">
        <v>416</v>
      </c>
      <c r="B197" s="232" t="s">
        <v>823</v>
      </c>
      <c r="C197" s="233"/>
      <c r="D197" s="139"/>
      <c r="E197" s="139"/>
      <c r="F197" s="139"/>
      <c r="G197" s="139"/>
      <c r="H197" s="139"/>
      <c r="I197" s="139"/>
      <c r="J197" s="139"/>
      <c r="K197" s="139"/>
      <c r="L197" s="139"/>
      <c r="M197" s="151" t="n">
        <f aca="false">SUM(C197:L197)</f>
        <v>0</v>
      </c>
    </row>
    <row r="198" customFormat="false" ht="30" hidden="false" customHeight="false" outlineLevel="0" collapsed="false">
      <c r="A198" s="231" t="n">
        <v>417</v>
      </c>
      <c r="B198" s="232" t="s">
        <v>824</v>
      </c>
      <c r="C198" s="233" t="n">
        <f aca="false">'COG-M'!P849</f>
        <v>0</v>
      </c>
      <c r="D198" s="139"/>
      <c r="E198" s="139"/>
      <c r="F198" s="139" t="n">
        <f aca="false">'COG-M'!P850</f>
        <v>0</v>
      </c>
      <c r="G198" s="139" t="n">
        <f aca="false">'COG-M'!P851</f>
        <v>0</v>
      </c>
      <c r="H198" s="139" t="n">
        <f aca="false">'COG-M'!P852</f>
        <v>0</v>
      </c>
      <c r="I198" s="139" t="n">
        <f aca="false">'COG-M'!P853</f>
        <v>0</v>
      </c>
      <c r="J198" s="139"/>
      <c r="K198" s="139"/>
      <c r="L198" s="139"/>
      <c r="M198" s="151" t="n">
        <f aca="false">SUM(C198:L198)</f>
        <v>0</v>
      </c>
    </row>
    <row r="199" customFormat="false" ht="30" hidden="false" customHeight="false" outlineLevel="0" collapsed="false">
      <c r="A199" s="231" t="n">
        <v>418</v>
      </c>
      <c r="B199" s="232" t="s">
        <v>825</v>
      </c>
      <c r="C199" s="233"/>
      <c r="D199" s="139"/>
      <c r="E199" s="139"/>
      <c r="F199" s="139"/>
      <c r="G199" s="139"/>
      <c r="H199" s="139"/>
      <c r="I199" s="139"/>
      <c r="J199" s="139"/>
      <c r="K199" s="139"/>
      <c r="L199" s="139"/>
      <c r="M199" s="151" t="n">
        <f aca="false">SUM(C199:L199)</f>
        <v>0</v>
      </c>
    </row>
    <row r="200" customFormat="false" ht="15" hidden="false" customHeight="false" outlineLevel="0" collapsed="false">
      <c r="A200" s="231" t="n">
        <v>419</v>
      </c>
      <c r="B200" s="232" t="s">
        <v>826</v>
      </c>
      <c r="C200" s="233"/>
      <c r="D200" s="139"/>
      <c r="E200" s="139"/>
      <c r="F200" s="139"/>
      <c r="G200" s="139"/>
      <c r="H200" s="139"/>
      <c r="I200" s="139"/>
      <c r="J200" s="139"/>
      <c r="K200" s="139"/>
      <c r="L200" s="139"/>
      <c r="M200" s="151" t="n">
        <f aca="false">SUM(C200:L200)</f>
        <v>0</v>
      </c>
    </row>
    <row r="201" customFormat="false" ht="15" hidden="false" customHeight="false" outlineLevel="0" collapsed="false">
      <c r="A201" s="229" t="n">
        <v>4200</v>
      </c>
      <c r="B201" s="230" t="s">
        <v>827</v>
      </c>
      <c r="C201" s="135" t="n">
        <f aca="false">SUM(C202:C206)</f>
        <v>0</v>
      </c>
      <c r="D201" s="143" t="n">
        <f aca="false">SUM(D202:D206)</f>
        <v>0</v>
      </c>
      <c r="E201" s="143" t="n">
        <f aca="false">SUM(E202:E206)</f>
        <v>0</v>
      </c>
      <c r="F201" s="143" t="n">
        <f aca="false">SUM(F202:F206)</f>
        <v>0</v>
      </c>
      <c r="G201" s="143" t="n">
        <f aca="false">SUM(G202:G206)</f>
        <v>0</v>
      </c>
      <c r="H201" s="143" t="n">
        <f aca="false">SUM(H202:H206)</f>
        <v>0</v>
      </c>
      <c r="I201" s="143" t="n">
        <f aca="false">SUM(I202:I206)</f>
        <v>0</v>
      </c>
      <c r="J201" s="143" t="n">
        <f aca="false">SUM(J202:J206)</f>
        <v>0</v>
      </c>
      <c r="K201" s="143" t="n">
        <f aca="false">SUM(K202:K206)</f>
        <v>0</v>
      </c>
      <c r="L201" s="143" t="n">
        <f aca="false">SUM(L202:L206)</f>
        <v>0</v>
      </c>
      <c r="M201" s="143" t="n">
        <f aca="false">SUM(M202:M206)</f>
        <v>0</v>
      </c>
    </row>
    <row r="202" customFormat="false" ht="30" hidden="false" customHeight="false" outlineLevel="0" collapsed="false">
      <c r="A202" s="231" t="n">
        <v>421</v>
      </c>
      <c r="B202" s="232" t="s">
        <v>828</v>
      </c>
      <c r="C202" s="233" t="n">
        <f aca="false">'COG-M'!P857</f>
        <v>0</v>
      </c>
      <c r="D202" s="139"/>
      <c r="E202" s="139"/>
      <c r="F202" s="139" t="n">
        <f aca="false">'COG-M'!P858</f>
        <v>0</v>
      </c>
      <c r="G202" s="139" t="n">
        <f aca="false">'COG-M'!P859</f>
        <v>0</v>
      </c>
      <c r="H202" s="139" t="n">
        <f aca="false">'COG-M'!P860</f>
        <v>0</v>
      </c>
      <c r="I202" s="139" t="n">
        <f aca="false">'COG-M'!P861</f>
        <v>0</v>
      </c>
      <c r="J202" s="139"/>
      <c r="K202" s="139"/>
      <c r="L202" s="139"/>
      <c r="M202" s="151" t="n">
        <f aca="false">SUM(C202:L202)</f>
        <v>0</v>
      </c>
    </row>
    <row r="203" customFormat="false" ht="30" hidden="false" customHeight="false" outlineLevel="0" collapsed="false">
      <c r="A203" s="231" t="n">
        <v>422</v>
      </c>
      <c r="B203" s="232" t="s">
        <v>829</v>
      </c>
      <c r="C203" s="233"/>
      <c r="D203" s="139"/>
      <c r="E203" s="139"/>
      <c r="F203" s="139"/>
      <c r="G203" s="139"/>
      <c r="H203" s="139"/>
      <c r="I203" s="139"/>
      <c r="J203" s="139"/>
      <c r="K203" s="139"/>
      <c r="L203" s="139"/>
      <c r="M203" s="151" t="n">
        <f aca="false">SUM(C203:L203)</f>
        <v>0</v>
      </c>
    </row>
    <row r="204" customFormat="false" ht="30" hidden="false" customHeight="false" outlineLevel="0" collapsed="false">
      <c r="A204" s="231" t="n">
        <v>423</v>
      </c>
      <c r="B204" s="232" t="s">
        <v>830</v>
      </c>
      <c r="C204" s="233"/>
      <c r="D204" s="139"/>
      <c r="E204" s="139"/>
      <c r="F204" s="139"/>
      <c r="G204" s="139"/>
      <c r="H204" s="139"/>
      <c r="I204" s="139"/>
      <c r="J204" s="139"/>
      <c r="K204" s="139"/>
      <c r="L204" s="139"/>
      <c r="M204" s="151" t="n">
        <f aca="false">SUM(C204:L204)</f>
        <v>0</v>
      </c>
    </row>
    <row r="205" customFormat="false" ht="15" hidden="false" customHeight="false" outlineLevel="0" collapsed="false">
      <c r="A205" s="231" t="n">
        <v>424</v>
      </c>
      <c r="B205" s="232" t="s">
        <v>831</v>
      </c>
      <c r="C205" s="233"/>
      <c r="D205" s="139"/>
      <c r="E205" s="139"/>
      <c r="F205" s="139"/>
      <c r="G205" s="139"/>
      <c r="H205" s="139"/>
      <c r="I205" s="139"/>
      <c r="J205" s="139"/>
      <c r="K205" s="139"/>
      <c r="L205" s="139"/>
      <c r="M205" s="151" t="n">
        <f aca="false">SUM(C205:L205)</f>
        <v>0</v>
      </c>
    </row>
    <row r="206" customFormat="false" ht="15" hidden="false" customHeight="false" outlineLevel="0" collapsed="false">
      <c r="A206" s="231" t="n">
        <v>425</v>
      </c>
      <c r="B206" s="232" t="s">
        <v>832</v>
      </c>
      <c r="C206" s="233"/>
      <c r="D206" s="139"/>
      <c r="E206" s="139"/>
      <c r="F206" s="139"/>
      <c r="G206" s="139"/>
      <c r="H206" s="139"/>
      <c r="I206" s="139"/>
      <c r="J206" s="139"/>
      <c r="K206" s="139"/>
      <c r="L206" s="139"/>
      <c r="M206" s="151" t="n">
        <f aca="false">SUM(C206:L206)</f>
        <v>0</v>
      </c>
    </row>
    <row r="207" customFormat="false" ht="15" hidden="false" customHeight="false" outlineLevel="0" collapsed="false">
      <c r="A207" s="229" t="n">
        <v>4300</v>
      </c>
      <c r="B207" s="230" t="s">
        <v>833</v>
      </c>
      <c r="C207" s="135" t="n">
        <f aca="false">SUM(C208:C216)</f>
        <v>0</v>
      </c>
      <c r="D207" s="143" t="n">
        <f aca="false">SUM(D208:D216)</f>
        <v>0</v>
      </c>
      <c r="E207" s="143" t="n">
        <f aca="false">SUM(E208:E216)</f>
        <v>0</v>
      </c>
      <c r="F207" s="143" t="n">
        <f aca="false">SUM(F208:F216)</f>
        <v>0</v>
      </c>
      <c r="G207" s="143" t="n">
        <f aca="false">SUM(G208:G216)</f>
        <v>0</v>
      </c>
      <c r="H207" s="143" t="n">
        <f aca="false">SUM(H208:H216)</f>
        <v>0</v>
      </c>
      <c r="I207" s="143" t="n">
        <f aca="false">SUM(I208:I216)</f>
        <v>0</v>
      </c>
      <c r="J207" s="143" t="n">
        <f aca="false">SUM(J208:J216)</f>
        <v>0</v>
      </c>
      <c r="K207" s="143" t="n">
        <f aca="false">SUM(K208:K216)</f>
        <v>0</v>
      </c>
      <c r="L207" s="143" t="n">
        <f aca="false">SUM(L208:L216)</f>
        <v>0</v>
      </c>
      <c r="M207" s="143" t="n">
        <f aca="false">SUM(M208:M216)</f>
        <v>0</v>
      </c>
    </row>
    <row r="208" customFormat="false" ht="15" hidden="false" customHeight="false" outlineLevel="0" collapsed="false">
      <c r="A208" s="231" t="n">
        <v>431</v>
      </c>
      <c r="B208" s="232" t="s">
        <v>834</v>
      </c>
      <c r="C208" s="233" t="n">
        <f aca="false">'COG-M'!P867</f>
        <v>0</v>
      </c>
      <c r="D208" s="139"/>
      <c r="E208" s="139"/>
      <c r="F208" s="139" t="n">
        <f aca="false">'COG-M'!P868</f>
        <v>0</v>
      </c>
      <c r="G208" s="139" t="n">
        <f aca="false">'COG-M'!P869</f>
        <v>0</v>
      </c>
      <c r="H208" s="139" t="n">
        <f aca="false">'COG-M'!P870</f>
        <v>0</v>
      </c>
      <c r="I208" s="139" t="n">
        <f aca="false">'COG-M'!P871</f>
        <v>0</v>
      </c>
      <c r="J208" s="139" t="n">
        <f aca="false">'COG-M'!P872</f>
        <v>0</v>
      </c>
      <c r="K208" s="139" t="n">
        <f aca="false">'COG-M'!P873</f>
        <v>0</v>
      </c>
      <c r="L208" s="139" t="n">
        <f aca="false">'COG-M'!P874</f>
        <v>0</v>
      </c>
      <c r="M208" s="151" t="n">
        <f aca="false">SUM(C208:L208)</f>
        <v>0</v>
      </c>
    </row>
    <row r="209" customFormat="false" ht="15" hidden="false" customHeight="false" outlineLevel="0" collapsed="false">
      <c r="A209" s="231" t="n">
        <v>432</v>
      </c>
      <c r="B209" s="232" t="s">
        <v>835</v>
      </c>
      <c r="C209" s="233" t="n">
        <f aca="false">'COG-M'!P875</f>
        <v>0</v>
      </c>
      <c r="D209" s="139"/>
      <c r="E209" s="139"/>
      <c r="F209" s="139" t="n">
        <f aca="false">'COG-M'!P876</f>
        <v>0</v>
      </c>
      <c r="G209" s="139" t="n">
        <f aca="false">'COG-M'!P877</f>
        <v>0</v>
      </c>
      <c r="H209" s="139" t="n">
        <f aca="false">'COG-M'!P878</f>
        <v>0</v>
      </c>
      <c r="I209" s="139" t="n">
        <f aca="false">'COG-M'!P879</f>
        <v>0</v>
      </c>
      <c r="J209" s="139" t="n">
        <f aca="false">'COG-M'!P880</f>
        <v>0</v>
      </c>
      <c r="K209" s="139" t="n">
        <f aca="false">'COG-M'!P881</f>
        <v>0</v>
      </c>
      <c r="L209" s="139" t="n">
        <f aca="false">'COG-M'!P882</f>
        <v>0</v>
      </c>
      <c r="M209" s="151" t="n">
        <f aca="false">SUM(C209:L209)</f>
        <v>0</v>
      </c>
    </row>
    <row r="210" customFormat="false" ht="15" hidden="false" customHeight="false" outlineLevel="0" collapsed="false">
      <c r="A210" s="231" t="n">
        <v>433</v>
      </c>
      <c r="B210" s="232" t="s">
        <v>836</v>
      </c>
      <c r="C210" s="233" t="n">
        <f aca="false">'COG-M'!P883</f>
        <v>0</v>
      </c>
      <c r="D210" s="139"/>
      <c r="E210" s="139"/>
      <c r="F210" s="139" t="n">
        <f aca="false">'COG-M'!P884</f>
        <v>0</v>
      </c>
      <c r="G210" s="139" t="n">
        <f aca="false">'COG-M'!P885</f>
        <v>0</v>
      </c>
      <c r="H210" s="139" t="n">
        <f aca="false">'COG-M'!P886</f>
        <v>0</v>
      </c>
      <c r="I210" s="139" t="n">
        <f aca="false">'COG-M'!P887</f>
        <v>0</v>
      </c>
      <c r="J210" s="139" t="n">
        <f aca="false">'COG-M'!P888</f>
        <v>0</v>
      </c>
      <c r="K210" s="139" t="n">
        <f aca="false">'COG-M'!P889</f>
        <v>0</v>
      </c>
      <c r="L210" s="139" t="n">
        <f aca="false">'COG-M'!P890</f>
        <v>0</v>
      </c>
      <c r="M210" s="151" t="n">
        <f aca="false">SUM(C210:L210)</f>
        <v>0</v>
      </c>
    </row>
    <row r="211" customFormat="false" ht="15" hidden="false" customHeight="false" outlineLevel="0" collapsed="false">
      <c r="A211" s="231" t="n">
        <v>434</v>
      </c>
      <c r="B211" s="232" t="s">
        <v>837</v>
      </c>
      <c r="C211" s="233" t="n">
        <f aca="false">'COG-M'!P891</f>
        <v>0</v>
      </c>
      <c r="D211" s="139"/>
      <c r="E211" s="139"/>
      <c r="F211" s="139" t="n">
        <f aca="false">'COG-M'!P892</f>
        <v>0</v>
      </c>
      <c r="G211" s="139" t="n">
        <f aca="false">'COG-M'!P893</f>
        <v>0</v>
      </c>
      <c r="H211" s="139" t="n">
        <f aca="false">'COG-M'!P894</f>
        <v>0</v>
      </c>
      <c r="I211" s="139" t="n">
        <f aca="false">'COG-M'!P895</f>
        <v>0</v>
      </c>
      <c r="J211" s="139" t="n">
        <f aca="false">'COG-M'!P896</f>
        <v>0</v>
      </c>
      <c r="K211" s="139" t="n">
        <f aca="false">'COG-M'!P897</f>
        <v>0</v>
      </c>
      <c r="L211" s="139" t="n">
        <f aca="false">'COG-M'!P898</f>
        <v>0</v>
      </c>
      <c r="M211" s="151" t="n">
        <f aca="false">SUM(C211:L211)</f>
        <v>0</v>
      </c>
    </row>
    <row r="212" customFormat="false" ht="15" hidden="false" customHeight="false" outlineLevel="0" collapsed="false">
      <c r="A212" s="231" t="n">
        <v>435</v>
      </c>
      <c r="B212" s="232" t="s">
        <v>838</v>
      </c>
      <c r="C212" s="233" t="n">
        <f aca="false">'COG-M'!P899</f>
        <v>0</v>
      </c>
      <c r="D212" s="139"/>
      <c r="E212" s="139"/>
      <c r="F212" s="139" t="n">
        <f aca="false">'COG-M'!P900</f>
        <v>0</v>
      </c>
      <c r="G212" s="139" t="n">
        <f aca="false">'COG-M'!P901</f>
        <v>0</v>
      </c>
      <c r="H212" s="139" t="n">
        <f aca="false">'COG-M'!P902</f>
        <v>0</v>
      </c>
      <c r="I212" s="139" t="n">
        <f aca="false">'COG-M'!P903</f>
        <v>0</v>
      </c>
      <c r="J212" s="139" t="n">
        <f aca="false">'COG-M'!P904</f>
        <v>0</v>
      </c>
      <c r="K212" s="139" t="n">
        <f aca="false">'COG-M'!P905</f>
        <v>0</v>
      </c>
      <c r="L212" s="139" t="n">
        <f aca="false">'COG-M'!P906</f>
        <v>0</v>
      </c>
      <c r="M212" s="151" t="n">
        <f aca="false">SUM(C212:L212)</f>
        <v>0</v>
      </c>
    </row>
    <row r="213" customFormat="false" ht="15" hidden="false" customHeight="false" outlineLevel="0" collapsed="false">
      <c r="A213" s="231" t="n">
        <v>436</v>
      </c>
      <c r="B213" s="232" t="s">
        <v>839</v>
      </c>
      <c r="C213" s="233" t="n">
        <f aca="false">'COG-M'!P907</f>
        <v>0</v>
      </c>
      <c r="D213" s="139"/>
      <c r="E213" s="139"/>
      <c r="F213" s="139" t="n">
        <f aca="false">'COG-M'!P908</f>
        <v>0</v>
      </c>
      <c r="G213" s="139" t="n">
        <f aca="false">'COG-M'!P909</f>
        <v>0</v>
      </c>
      <c r="H213" s="139" t="n">
        <f aca="false">'COG-M'!P910</f>
        <v>0</v>
      </c>
      <c r="I213" s="139" t="n">
        <f aca="false">'COG-M'!P911</f>
        <v>0</v>
      </c>
      <c r="J213" s="139" t="n">
        <f aca="false">'COG-M'!P912</f>
        <v>0</v>
      </c>
      <c r="K213" s="139" t="n">
        <f aca="false">'COG-M'!P913</f>
        <v>0</v>
      </c>
      <c r="L213" s="139" t="n">
        <f aca="false">'COG-M'!P914</f>
        <v>0</v>
      </c>
      <c r="M213" s="151" t="n">
        <f aca="false">SUM(C213:L213)</f>
        <v>0</v>
      </c>
    </row>
    <row r="214" customFormat="false" ht="15" hidden="false" customHeight="false" outlineLevel="0" collapsed="false">
      <c r="A214" s="231" t="n">
        <v>437</v>
      </c>
      <c r="B214" s="232" t="s">
        <v>840</v>
      </c>
      <c r="C214" s="233" t="n">
        <f aca="false">'COG-M'!P915</f>
        <v>0</v>
      </c>
      <c r="D214" s="139"/>
      <c r="E214" s="139"/>
      <c r="F214" s="139" t="n">
        <f aca="false">'COG-M'!P916</f>
        <v>0</v>
      </c>
      <c r="G214" s="139" t="n">
        <f aca="false">'COG-M'!P917</f>
        <v>0</v>
      </c>
      <c r="H214" s="139" t="n">
        <f aca="false">'COG-M'!P918</f>
        <v>0</v>
      </c>
      <c r="I214" s="139" t="n">
        <f aca="false">'COG-M'!P919</f>
        <v>0</v>
      </c>
      <c r="J214" s="139" t="n">
        <f aca="false">'COG-M'!P920</f>
        <v>0</v>
      </c>
      <c r="K214" s="139" t="n">
        <f aca="false">'COG-M'!P921</f>
        <v>0</v>
      </c>
      <c r="L214" s="139" t="n">
        <f aca="false">'COG-M'!P922</f>
        <v>0</v>
      </c>
      <c r="M214" s="151" t="n">
        <f aca="false">SUM(C214:L214)</f>
        <v>0</v>
      </c>
    </row>
    <row r="215" customFormat="false" ht="15" hidden="false" customHeight="false" outlineLevel="0" collapsed="false">
      <c r="A215" s="231" t="n">
        <v>438</v>
      </c>
      <c r="B215" s="232" t="s">
        <v>841</v>
      </c>
      <c r="C215" s="233"/>
      <c r="D215" s="139"/>
      <c r="E215" s="139"/>
      <c r="F215" s="139"/>
      <c r="G215" s="139"/>
      <c r="H215" s="139"/>
      <c r="I215" s="139"/>
      <c r="J215" s="139"/>
      <c r="K215" s="139"/>
      <c r="L215" s="139"/>
      <c r="M215" s="151" t="n">
        <f aca="false">SUM(C215:L215)</f>
        <v>0</v>
      </c>
    </row>
    <row r="216" customFormat="false" ht="15" hidden="false" customHeight="false" outlineLevel="0" collapsed="false">
      <c r="A216" s="231" t="n">
        <v>439</v>
      </c>
      <c r="B216" s="232" t="s">
        <v>842</v>
      </c>
      <c r="C216" s="233" t="n">
        <f aca="false">'COG-M'!P924</f>
        <v>0</v>
      </c>
      <c r="D216" s="139"/>
      <c r="E216" s="139"/>
      <c r="F216" s="139" t="n">
        <f aca="false">'COG-M'!P925</f>
        <v>0</v>
      </c>
      <c r="G216" s="139" t="n">
        <f aca="false">'COG-M'!P926</f>
        <v>0</v>
      </c>
      <c r="H216" s="139" t="n">
        <f aca="false">'COG-M'!P927</f>
        <v>0</v>
      </c>
      <c r="I216" s="139" t="n">
        <f aca="false">'COG-M'!P928</f>
        <v>0</v>
      </c>
      <c r="J216" s="139" t="n">
        <f aca="false">'COG-M'!P929</f>
        <v>0</v>
      </c>
      <c r="K216" s="139" t="n">
        <f aca="false">'COG-M'!P930</f>
        <v>0</v>
      </c>
      <c r="L216" s="139" t="n">
        <f aca="false">'COG-M'!P931</f>
        <v>0</v>
      </c>
      <c r="M216" s="151" t="n">
        <f aca="false">SUM(C216:L216)</f>
        <v>0</v>
      </c>
    </row>
    <row r="217" customFormat="false" ht="15" hidden="false" customHeight="false" outlineLevel="0" collapsed="false">
      <c r="A217" s="229" t="n">
        <v>4400</v>
      </c>
      <c r="B217" s="230" t="s">
        <v>843</v>
      </c>
      <c r="C217" s="135" t="n">
        <f aca="false">SUM(C218:C225)</f>
        <v>0</v>
      </c>
      <c r="D217" s="143" t="n">
        <f aca="false">SUM(D218:D225)</f>
        <v>0</v>
      </c>
      <c r="E217" s="143" t="n">
        <f aca="false">SUM(E218:E225)</f>
        <v>0</v>
      </c>
      <c r="F217" s="143" t="n">
        <f aca="false">SUM(F218:F225)</f>
        <v>0</v>
      </c>
      <c r="G217" s="143" t="n">
        <f aca="false">SUM(G218:G225)</f>
        <v>0</v>
      </c>
      <c r="H217" s="143" t="n">
        <f aca="false">SUM(H218:H225)</f>
        <v>0</v>
      </c>
      <c r="I217" s="143" t="n">
        <f aca="false">SUM(I218:I225)</f>
        <v>0</v>
      </c>
      <c r="J217" s="143" t="n">
        <f aca="false">SUM(J218:J225)</f>
        <v>0</v>
      </c>
      <c r="K217" s="143" t="n">
        <f aca="false">SUM(K218:K225)</f>
        <v>0</v>
      </c>
      <c r="L217" s="143" t="n">
        <f aca="false">SUM(L218:L225)</f>
        <v>480000</v>
      </c>
      <c r="M217" s="143" t="n">
        <f aca="false">SUM(M218:M225)</f>
        <v>480000</v>
      </c>
    </row>
    <row r="218" customFormat="false" ht="15" hidden="false" customHeight="false" outlineLevel="0" collapsed="false">
      <c r="A218" s="231" t="n">
        <v>441</v>
      </c>
      <c r="B218" s="232" t="s">
        <v>844</v>
      </c>
      <c r="C218" s="233" t="n">
        <f aca="false">'COG-M'!P933</f>
        <v>0</v>
      </c>
      <c r="D218" s="139"/>
      <c r="E218" s="139"/>
      <c r="F218" s="139" t="n">
        <f aca="false">'COG-M'!P934</f>
        <v>0</v>
      </c>
      <c r="G218" s="139" t="n">
        <f aca="false">'COG-M'!P935</f>
        <v>0</v>
      </c>
      <c r="H218" s="139" t="n">
        <f aca="false">'COG-M'!P936</f>
        <v>0</v>
      </c>
      <c r="I218" s="139" t="n">
        <f aca="false">'COG-M'!P937</f>
        <v>0</v>
      </c>
      <c r="J218" s="139" t="n">
        <f aca="false">'COG-M'!P938</f>
        <v>0</v>
      </c>
      <c r="K218" s="139" t="n">
        <f aca="false">'COG-M'!P939</f>
        <v>0</v>
      </c>
      <c r="L218" s="139" t="n">
        <f aca="false">'COG-M'!P940</f>
        <v>480000</v>
      </c>
      <c r="M218" s="151" t="n">
        <f aca="false">SUM(C218:L218)</f>
        <v>480000</v>
      </c>
    </row>
    <row r="219" customFormat="false" ht="15" hidden="false" customHeight="false" outlineLevel="0" collapsed="false">
      <c r="A219" s="231" t="n">
        <v>442</v>
      </c>
      <c r="B219" s="232" t="s">
        <v>845</v>
      </c>
      <c r="C219" s="233" t="n">
        <f aca="false">'COG-M'!P941</f>
        <v>0</v>
      </c>
      <c r="D219" s="139"/>
      <c r="E219" s="139"/>
      <c r="F219" s="139" t="n">
        <f aca="false">'COG-M'!P942</f>
        <v>0</v>
      </c>
      <c r="G219" s="139" t="n">
        <f aca="false">'COG-M'!P943</f>
        <v>0</v>
      </c>
      <c r="H219" s="139" t="n">
        <f aca="false">'COG-M'!P944</f>
        <v>0</v>
      </c>
      <c r="I219" s="139" t="n">
        <f aca="false">'COG-M'!P945</f>
        <v>0</v>
      </c>
      <c r="J219" s="139" t="n">
        <f aca="false">'COG-M'!P946</f>
        <v>0</v>
      </c>
      <c r="K219" s="139" t="n">
        <f aca="false">'COG-M'!P947</f>
        <v>0</v>
      </c>
      <c r="L219" s="139" t="n">
        <f aca="false">'COG-M'!P948</f>
        <v>0</v>
      </c>
      <c r="M219" s="151" t="n">
        <f aca="false">SUM(C219:L219)</f>
        <v>0</v>
      </c>
    </row>
    <row r="220" customFormat="false" ht="15" hidden="false" customHeight="false" outlineLevel="0" collapsed="false">
      <c r="A220" s="231" t="n">
        <v>443</v>
      </c>
      <c r="B220" s="232" t="s">
        <v>846</v>
      </c>
      <c r="C220" s="233" t="n">
        <f aca="false">'COG-M'!P949</f>
        <v>0</v>
      </c>
      <c r="D220" s="139"/>
      <c r="E220" s="139"/>
      <c r="F220" s="139" t="n">
        <f aca="false">'COG-M'!P950</f>
        <v>0</v>
      </c>
      <c r="G220" s="139" t="n">
        <f aca="false">'COG-M'!P951</f>
        <v>0</v>
      </c>
      <c r="H220" s="139" t="n">
        <f aca="false">'COG-M'!P952</f>
        <v>0</v>
      </c>
      <c r="I220" s="139" t="n">
        <f aca="false">'COG-M'!P953</f>
        <v>0</v>
      </c>
      <c r="J220" s="139" t="n">
        <f aca="false">'COG-M'!P954</f>
        <v>0</v>
      </c>
      <c r="K220" s="139" t="n">
        <f aca="false">'COG-M'!P955</f>
        <v>0</v>
      </c>
      <c r="L220" s="139" t="n">
        <f aca="false">'COG-M'!P956</f>
        <v>0</v>
      </c>
      <c r="M220" s="151" t="n">
        <f aca="false">SUM(C220:L220)</f>
        <v>0</v>
      </c>
    </row>
    <row r="221" customFormat="false" ht="15" hidden="false" customHeight="false" outlineLevel="0" collapsed="false">
      <c r="A221" s="231" t="n">
        <v>444</v>
      </c>
      <c r="B221" s="232" t="s">
        <v>847</v>
      </c>
      <c r="C221" s="233" t="n">
        <f aca="false">'COG-M'!P957</f>
        <v>0</v>
      </c>
      <c r="D221" s="139"/>
      <c r="E221" s="139"/>
      <c r="F221" s="139" t="n">
        <f aca="false">'COG-M'!P958</f>
        <v>0</v>
      </c>
      <c r="G221" s="139" t="n">
        <f aca="false">'COG-M'!P959</f>
        <v>0</v>
      </c>
      <c r="H221" s="139" t="n">
        <f aca="false">'COG-M'!P960</f>
        <v>0</v>
      </c>
      <c r="I221" s="139" t="n">
        <f aca="false">'COG-M'!P961</f>
        <v>0</v>
      </c>
      <c r="J221" s="139" t="n">
        <f aca="false">'COG-M'!P962</f>
        <v>0</v>
      </c>
      <c r="K221" s="139" t="n">
        <f aca="false">'COG-M'!P963</f>
        <v>0</v>
      </c>
      <c r="L221" s="139" t="n">
        <f aca="false">'COG-M'!P964</f>
        <v>0</v>
      </c>
      <c r="M221" s="151" t="n">
        <f aca="false">SUM(C221:L221)</f>
        <v>0</v>
      </c>
    </row>
    <row r="222" customFormat="false" ht="15" hidden="false" customHeight="false" outlineLevel="0" collapsed="false">
      <c r="A222" s="231" t="n">
        <v>445</v>
      </c>
      <c r="B222" s="232" t="s">
        <v>848</v>
      </c>
      <c r="C222" s="233" t="n">
        <f aca="false">'COG-M'!P965</f>
        <v>0</v>
      </c>
      <c r="D222" s="139"/>
      <c r="E222" s="139"/>
      <c r="F222" s="139" t="n">
        <f aca="false">'COG-M'!P966</f>
        <v>0</v>
      </c>
      <c r="G222" s="139" t="n">
        <f aca="false">'COG-M'!P967</f>
        <v>0</v>
      </c>
      <c r="H222" s="139" t="n">
        <f aca="false">'COG-M'!P968</f>
        <v>0</v>
      </c>
      <c r="I222" s="139" t="n">
        <f aca="false">'COG-M'!P969</f>
        <v>0</v>
      </c>
      <c r="J222" s="139" t="n">
        <f aca="false">'COG-M'!P970</f>
        <v>0</v>
      </c>
      <c r="K222" s="139" t="n">
        <f aca="false">'COG-M'!P971</f>
        <v>0</v>
      </c>
      <c r="L222" s="139" t="n">
        <f aca="false">'COG-M'!P972</f>
        <v>0</v>
      </c>
      <c r="M222" s="151" t="n">
        <f aca="false">SUM(C222:L222)</f>
        <v>0</v>
      </c>
    </row>
    <row r="223" customFormat="false" ht="15" hidden="false" customHeight="false" outlineLevel="0" collapsed="false">
      <c r="A223" s="231" t="n">
        <v>446</v>
      </c>
      <c r="B223" s="232" t="s">
        <v>849</v>
      </c>
      <c r="C223" s="233" t="n">
        <f aca="false">'COG-M'!P973</f>
        <v>0</v>
      </c>
      <c r="D223" s="139"/>
      <c r="E223" s="139"/>
      <c r="F223" s="139" t="n">
        <f aca="false">'COG-M'!P974</f>
        <v>0</v>
      </c>
      <c r="G223" s="139" t="n">
        <f aca="false">'COG-M'!P975</f>
        <v>0</v>
      </c>
      <c r="H223" s="139" t="n">
        <f aca="false">'COG-M'!P976</f>
        <v>0</v>
      </c>
      <c r="I223" s="139" t="n">
        <f aca="false">'COG-M'!P977</f>
        <v>0</v>
      </c>
      <c r="J223" s="139" t="n">
        <f aca="false">'COG-M'!P978</f>
        <v>0</v>
      </c>
      <c r="K223" s="139" t="n">
        <f aca="false">'COG-M'!P979</f>
        <v>0</v>
      </c>
      <c r="L223" s="139" t="n">
        <f aca="false">'COG-M'!P980</f>
        <v>0</v>
      </c>
      <c r="M223" s="151" t="n">
        <f aca="false">SUM(C223:L223)</f>
        <v>0</v>
      </c>
    </row>
    <row r="224" customFormat="false" ht="15" hidden="false" customHeight="false" outlineLevel="0" collapsed="false">
      <c r="A224" s="231" t="n">
        <v>447</v>
      </c>
      <c r="B224" s="232" t="s">
        <v>850</v>
      </c>
      <c r="C224" s="233" t="n">
        <f aca="false">'COG-M'!P981</f>
        <v>0</v>
      </c>
      <c r="D224" s="139"/>
      <c r="E224" s="139"/>
      <c r="F224" s="139" t="n">
        <f aca="false">'COG-M'!P982</f>
        <v>0</v>
      </c>
      <c r="G224" s="139" t="n">
        <f aca="false">'COG-M'!P983</f>
        <v>0</v>
      </c>
      <c r="H224" s="139" t="n">
        <f aca="false">'COG-M'!P984</f>
        <v>0</v>
      </c>
      <c r="I224" s="139" t="n">
        <f aca="false">'COG-M'!P985</f>
        <v>0</v>
      </c>
      <c r="J224" s="139" t="n">
        <f aca="false">'COG-M'!P986</f>
        <v>0</v>
      </c>
      <c r="K224" s="139" t="n">
        <f aca="false">'COG-M'!P987</f>
        <v>0</v>
      </c>
      <c r="L224" s="139" t="n">
        <f aca="false">'COG-M'!P988</f>
        <v>0</v>
      </c>
      <c r="M224" s="151" t="n">
        <f aca="false">SUM(C224:L224)</f>
        <v>0</v>
      </c>
    </row>
    <row r="225" customFormat="false" ht="15" hidden="false" customHeight="false" outlineLevel="0" collapsed="false">
      <c r="A225" s="231" t="n">
        <v>448</v>
      </c>
      <c r="B225" s="232" t="s">
        <v>851</v>
      </c>
      <c r="C225" s="233" t="n">
        <f aca="false">'COG-M'!P989</f>
        <v>0</v>
      </c>
      <c r="D225" s="139"/>
      <c r="E225" s="139"/>
      <c r="F225" s="139" t="n">
        <f aca="false">'COG-M'!P990</f>
        <v>0</v>
      </c>
      <c r="G225" s="139" t="n">
        <f aca="false">'COG-M'!P991</f>
        <v>0</v>
      </c>
      <c r="H225" s="139" t="n">
        <f aca="false">'COG-M'!P992</f>
        <v>0</v>
      </c>
      <c r="I225" s="139" t="n">
        <f aca="false">'COG-M'!P993</f>
        <v>0</v>
      </c>
      <c r="J225" s="139" t="n">
        <f aca="false">'COG-M'!P994</f>
        <v>0</v>
      </c>
      <c r="K225" s="139" t="n">
        <f aca="false">'COG-M'!P995</f>
        <v>0</v>
      </c>
      <c r="L225" s="139" t="n">
        <f aca="false">'COG-M'!P996</f>
        <v>0</v>
      </c>
      <c r="M225" s="151" t="n">
        <f aca="false">SUM(C225:L225)</f>
        <v>0</v>
      </c>
    </row>
    <row r="226" customFormat="false" ht="15" hidden="false" customHeight="false" outlineLevel="0" collapsed="false">
      <c r="A226" s="229" t="n">
        <v>4500</v>
      </c>
      <c r="B226" s="230" t="s">
        <v>852</v>
      </c>
      <c r="C226" s="135" t="n">
        <f aca="false">SUM(C227:C229)</f>
        <v>0</v>
      </c>
      <c r="D226" s="143" t="n">
        <f aca="false">SUM(D227:D229)</f>
        <v>0</v>
      </c>
      <c r="E226" s="143" t="n">
        <f aca="false">SUM(E227:E229)</f>
        <v>0</v>
      </c>
      <c r="F226" s="143" t="n">
        <f aca="false">SUM(F227:F229)</f>
        <v>0</v>
      </c>
      <c r="G226" s="143" t="n">
        <f aca="false">SUM(G227:G229)</f>
        <v>0</v>
      </c>
      <c r="H226" s="143" t="n">
        <f aca="false">SUM(H227:H229)</f>
        <v>0</v>
      </c>
      <c r="I226" s="143" t="n">
        <f aca="false">SUM(I227:I229)</f>
        <v>0</v>
      </c>
      <c r="J226" s="143" t="n">
        <f aca="false">SUM(J227:J229)</f>
        <v>0</v>
      </c>
      <c r="K226" s="143" t="n">
        <f aca="false">SUM(K227:K229)</f>
        <v>0</v>
      </c>
      <c r="L226" s="143" t="n">
        <f aca="false">SUM(L227:L229)</f>
        <v>0</v>
      </c>
      <c r="M226" s="143" t="n">
        <f aca="false">SUM(M227:M229)</f>
        <v>0</v>
      </c>
    </row>
    <row r="227" customFormat="false" ht="15" hidden="false" customHeight="false" outlineLevel="0" collapsed="false">
      <c r="A227" s="231" t="n">
        <v>451</v>
      </c>
      <c r="B227" s="232" t="s">
        <v>853</v>
      </c>
      <c r="C227" s="233" t="n">
        <f aca="false">'COG-M'!P998</f>
        <v>0</v>
      </c>
      <c r="D227" s="139"/>
      <c r="E227" s="139"/>
      <c r="F227" s="139" t="n">
        <f aca="false">'COG-M'!P999</f>
        <v>0</v>
      </c>
      <c r="G227" s="139" t="n">
        <f aca="false">'COG-M'!P1000</f>
        <v>0</v>
      </c>
      <c r="H227" s="139" t="n">
        <f aca="false">'COG-M'!P1001</f>
        <v>0</v>
      </c>
      <c r="I227" s="139" t="n">
        <f aca="false">'COG-M'!P1002</f>
        <v>0</v>
      </c>
      <c r="J227" s="139"/>
      <c r="K227" s="139"/>
      <c r="L227" s="139"/>
      <c r="M227" s="151" t="n">
        <f aca="false">SUM(C227:L227)</f>
        <v>0</v>
      </c>
    </row>
    <row r="228" customFormat="false" ht="15" hidden="false" customHeight="false" outlineLevel="0" collapsed="false">
      <c r="A228" s="231" t="n">
        <v>452</v>
      </c>
      <c r="B228" s="232" t="s">
        <v>854</v>
      </c>
      <c r="C228" s="233" t="n">
        <f aca="false">'COG-M'!P1003</f>
        <v>0</v>
      </c>
      <c r="D228" s="139"/>
      <c r="E228" s="139"/>
      <c r="F228" s="139" t="n">
        <f aca="false">'COG-M'!P1004</f>
        <v>0</v>
      </c>
      <c r="G228" s="139" t="n">
        <f aca="false">'COG-M'!P1005</f>
        <v>0</v>
      </c>
      <c r="H228" s="139" t="n">
        <f aca="false">'COG-M'!P1006</f>
        <v>0</v>
      </c>
      <c r="I228" s="139" t="n">
        <f aca="false">'COG-M'!P1007</f>
        <v>0</v>
      </c>
      <c r="J228" s="139"/>
      <c r="K228" s="139"/>
      <c r="L228" s="139"/>
      <c r="M228" s="151" t="n">
        <f aca="false">SUM(C228:L228)</f>
        <v>0</v>
      </c>
    </row>
    <row r="229" customFormat="false" ht="15" hidden="false" customHeight="false" outlineLevel="0" collapsed="false">
      <c r="A229" s="231" t="n">
        <v>459</v>
      </c>
      <c r="B229" s="232" t="s">
        <v>855</v>
      </c>
      <c r="C229" s="233" t="n">
        <f aca="false">'COG-M'!P1008</f>
        <v>0</v>
      </c>
      <c r="D229" s="139"/>
      <c r="E229" s="139"/>
      <c r="F229" s="139" t="n">
        <f aca="false">'COG-M'!P1009</f>
        <v>0</v>
      </c>
      <c r="G229" s="139" t="n">
        <f aca="false">'COG-M'!P1010</f>
        <v>0</v>
      </c>
      <c r="H229" s="139" t="n">
        <f aca="false">'COG-M'!P1011</f>
        <v>0</v>
      </c>
      <c r="I229" s="139" t="n">
        <f aca="false">'COG-M'!P1012</f>
        <v>0</v>
      </c>
      <c r="J229" s="139"/>
      <c r="K229" s="139"/>
      <c r="L229" s="139"/>
      <c r="M229" s="151" t="n">
        <f aca="false">SUM(C229:L229)</f>
        <v>0</v>
      </c>
    </row>
    <row r="230" customFormat="false" ht="15" hidden="false" customHeight="false" outlineLevel="0" collapsed="false">
      <c r="A230" s="229" t="n">
        <v>4600</v>
      </c>
      <c r="B230" s="230" t="s">
        <v>856</v>
      </c>
      <c r="C230" s="135" t="n">
        <f aca="false">SUM(C231:C237)</f>
        <v>0</v>
      </c>
      <c r="D230" s="143" t="n">
        <f aca="false">SUM(D231:D237)</f>
        <v>0</v>
      </c>
      <c r="E230" s="143" t="n">
        <f aca="false">SUM(E231:E237)</f>
        <v>0</v>
      </c>
      <c r="F230" s="143" t="n">
        <f aca="false">SUM(F231:F237)</f>
        <v>0</v>
      </c>
      <c r="G230" s="143" t="n">
        <f aca="false">SUM(G231:G237)</f>
        <v>0</v>
      </c>
      <c r="H230" s="143" t="n">
        <f aca="false">SUM(H231:H237)</f>
        <v>0</v>
      </c>
      <c r="I230" s="143" t="n">
        <f aca="false">SUM(I231:I237)</f>
        <v>0</v>
      </c>
      <c r="J230" s="143" t="n">
        <f aca="false">SUM(J231:J237)</f>
        <v>0</v>
      </c>
      <c r="K230" s="143" t="n">
        <f aca="false">SUM(K231:K237)</f>
        <v>0</v>
      </c>
      <c r="L230" s="143" t="n">
        <f aca="false">SUM(L231:L237)</f>
        <v>0</v>
      </c>
      <c r="M230" s="143" t="n">
        <f aca="false">SUM(M231:M237)</f>
        <v>0</v>
      </c>
    </row>
    <row r="231" customFormat="false" ht="15" hidden="false" customHeight="false" outlineLevel="0" collapsed="false">
      <c r="A231" s="231" t="n">
        <v>461</v>
      </c>
      <c r="B231" s="232" t="s">
        <v>857</v>
      </c>
      <c r="C231" s="233" t="n">
        <f aca="false">'COG-M'!P1014</f>
        <v>0</v>
      </c>
      <c r="D231" s="139"/>
      <c r="E231" s="139"/>
      <c r="F231" s="139" t="n">
        <f aca="false">'COG-M'!P1015</f>
        <v>0</v>
      </c>
      <c r="G231" s="139" t="n">
        <f aca="false">'COG-M'!P1016</f>
        <v>0</v>
      </c>
      <c r="H231" s="139" t="n">
        <f aca="false">'COG-M'!P1017</f>
        <v>0</v>
      </c>
      <c r="I231" s="139" t="n">
        <f aca="false">'COG-M'!P1018</f>
        <v>0</v>
      </c>
      <c r="J231" s="139"/>
      <c r="K231" s="139"/>
      <c r="L231" s="139"/>
      <c r="M231" s="151" t="n">
        <f aca="false">SUM(C231:L231)</f>
        <v>0</v>
      </c>
    </row>
    <row r="232" customFormat="false" ht="15" hidden="false" customHeight="false" outlineLevel="0" collapsed="false">
      <c r="A232" s="231" t="n">
        <v>462</v>
      </c>
      <c r="B232" s="232" t="s">
        <v>858</v>
      </c>
      <c r="C232" s="233"/>
      <c r="D232" s="139"/>
      <c r="E232" s="139"/>
      <c r="F232" s="139"/>
      <c r="G232" s="139"/>
      <c r="H232" s="139"/>
      <c r="I232" s="139"/>
      <c r="J232" s="139"/>
      <c r="K232" s="139"/>
      <c r="L232" s="139"/>
      <c r="M232" s="151" t="n">
        <f aca="false">SUM(C232:L232)</f>
        <v>0</v>
      </c>
    </row>
    <row r="233" customFormat="false" ht="15" hidden="false" customHeight="false" outlineLevel="0" collapsed="false">
      <c r="A233" s="231" t="n">
        <v>463</v>
      </c>
      <c r="B233" s="232" t="s">
        <v>859</v>
      </c>
      <c r="C233" s="233"/>
      <c r="D233" s="139"/>
      <c r="E233" s="139"/>
      <c r="F233" s="139"/>
      <c r="G233" s="139"/>
      <c r="H233" s="139"/>
      <c r="I233" s="139"/>
      <c r="J233" s="139"/>
      <c r="K233" s="139"/>
      <c r="L233" s="139"/>
      <c r="M233" s="151" t="n">
        <f aca="false">SUM(C233:L233)</f>
        <v>0</v>
      </c>
    </row>
    <row r="234" customFormat="false" ht="30" hidden="false" customHeight="false" outlineLevel="0" collapsed="false">
      <c r="A234" s="231" t="n">
        <v>464</v>
      </c>
      <c r="B234" s="232" t="s">
        <v>860</v>
      </c>
      <c r="C234" s="233" t="n">
        <f aca="false">'COG-M'!P1021</f>
        <v>0</v>
      </c>
      <c r="D234" s="139"/>
      <c r="E234" s="139"/>
      <c r="F234" s="139" t="n">
        <f aca="false">'COG-M'!P1022</f>
        <v>0</v>
      </c>
      <c r="G234" s="139" t="n">
        <f aca="false">'COG-M'!P1023</f>
        <v>0</v>
      </c>
      <c r="H234" s="139" t="n">
        <f aca="false">'COG-M'!P1024</f>
        <v>0</v>
      </c>
      <c r="I234" s="139" t="n">
        <f aca="false">'COG-M'!P1025</f>
        <v>0</v>
      </c>
      <c r="J234" s="139"/>
      <c r="K234" s="139"/>
      <c r="L234" s="139"/>
      <c r="M234" s="151" t="n">
        <f aca="false">SUM(C234:L234)</f>
        <v>0</v>
      </c>
    </row>
    <row r="235" customFormat="false" ht="30" hidden="false" customHeight="false" outlineLevel="0" collapsed="false">
      <c r="A235" s="231" t="n">
        <v>465</v>
      </c>
      <c r="B235" s="232" t="s">
        <v>861</v>
      </c>
      <c r="C235" s="233"/>
      <c r="D235" s="139"/>
      <c r="E235" s="139"/>
      <c r="F235" s="139"/>
      <c r="G235" s="139"/>
      <c r="H235" s="139"/>
      <c r="I235" s="139"/>
      <c r="J235" s="139"/>
      <c r="K235" s="139"/>
      <c r="L235" s="139"/>
      <c r="M235" s="151" t="n">
        <f aca="false">SUM(C235:L235)</f>
        <v>0</v>
      </c>
    </row>
    <row r="236" customFormat="false" ht="15" hidden="false" customHeight="false" outlineLevel="0" collapsed="false">
      <c r="A236" s="231" t="n">
        <v>466</v>
      </c>
      <c r="B236" s="232" t="s">
        <v>862</v>
      </c>
      <c r="C236" s="233"/>
      <c r="D236" s="139"/>
      <c r="E236" s="139"/>
      <c r="F236" s="139"/>
      <c r="G236" s="139"/>
      <c r="H236" s="139"/>
      <c r="I236" s="139"/>
      <c r="J236" s="139"/>
      <c r="K236" s="139"/>
      <c r="L236" s="139"/>
      <c r="M236" s="151" t="n">
        <f aca="false">SUM(C236:L236)</f>
        <v>0</v>
      </c>
    </row>
    <row r="237" customFormat="false" ht="15" hidden="false" customHeight="false" outlineLevel="0" collapsed="false">
      <c r="A237" s="231" t="n">
        <v>469</v>
      </c>
      <c r="B237" s="232" t="s">
        <v>863</v>
      </c>
      <c r="C237" s="233" t="n">
        <f aca="false">'COG-M'!P1028</f>
        <v>0</v>
      </c>
      <c r="D237" s="139"/>
      <c r="E237" s="139"/>
      <c r="F237" s="139" t="n">
        <f aca="false">'COG-M'!P1029</f>
        <v>0</v>
      </c>
      <c r="G237" s="139" t="n">
        <f aca="false">'COG-M'!P1030</f>
        <v>0</v>
      </c>
      <c r="H237" s="139" t="n">
        <f aca="false">'COG-M'!P1031</f>
        <v>0</v>
      </c>
      <c r="I237" s="139" t="n">
        <f aca="false">'COG-M'!P1032</f>
        <v>0</v>
      </c>
      <c r="J237" s="139"/>
      <c r="K237" s="139"/>
      <c r="L237" s="139"/>
      <c r="M237" s="151" t="n">
        <f aca="false">SUM(C237:L237)</f>
        <v>0</v>
      </c>
    </row>
    <row r="238" customFormat="false" ht="15" hidden="false" customHeight="false" outlineLevel="0" collapsed="false">
      <c r="A238" s="229" t="n">
        <v>4700</v>
      </c>
      <c r="B238" s="230" t="s">
        <v>864</v>
      </c>
      <c r="C238" s="135" t="n">
        <f aca="false">SUM(C239)</f>
        <v>0</v>
      </c>
      <c r="D238" s="143" t="n">
        <f aca="false">SUM(D239)</f>
        <v>0</v>
      </c>
      <c r="E238" s="143" t="n">
        <f aca="false">SUM(E239)</f>
        <v>0</v>
      </c>
      <c r="F238" s="143" t="n">
        <f aca="false">SUM(F239)</f>
        <v>0</v>
      </c>
      <c r="G238" s="143" t="n">
        <f aca="false">SUM(G239)</f>
        <v>0</v>
      </c>
      <c r="H238" s="143" t="n">
        <f aca="false">SUM(H239)</f>
        <v>0</v>
      </c>
      <c r="I238" s="143" t="n">
        <f aca="false">SUM(I239)</f>
        <v>0</v>
      </c>
      <c r="J238" s="143" t="n">
        <f aca="false">SUM(J239)</f>
        <v>0</v>
      </c>
      <c r="K238" s="143" t="n">
        <f aca="false">SUM(K239)</f>
        <v>0</v>
      </c>
      <c r="L238" s="143" t="n">
        <f aca="false">SUM(L239)</f>
        <v>0</v>
      </c>
      <c r="M238" s="143" t="n">
        <f aca="false">SUM(M239)</f>
        <v>0</v>
      </c>
    </row>
    <row r="239" customFormat="false" ht="15" hidden="false" customHeight="false" outlineLevel="0" collapsed="false">
      <c r="A239" s="231" t="n">
        <v>471</v>
      </c>
      <c r="B239" s="232" t="s">
        <v>865</v>
      </c>
      <c r="C239" s="233" t="n">
        <f aca="false">'COG-M'!P1034</f>
        <v>0</v>
      </c>
      <c r="D239" s="139"/>
      <c r="E239" s="139"/>
      <c r="F239" s="139" t="n">
        <f aca="false">'COG-M'!P1035</f>
        <v>0</v>
      </c>
      <c r="G239" s="139" t="n">
        <f aca="false">'COG-M'!P1036</f>
        <v>0</v>
      </c>
      <c r="H239" s="139" t="n">
        <f aca="false">'COG-M'!P1037</f>
        <v>0</v>
      </c>
      <c r="I239" s="139" t="n">
        <f aca="false">'COG-M'!P1038</f>
        <v>0</v>
      </c>
      <c r="J239" s="139"/>
      <c r="K239" s="139"/>
      <c r="L239" s="139"/>
      <c r="M239" s="151" t="n">
        <f aca="false">SUM(C239:L239)</f>
        <v>0</v>
      </c>
    </row>
    <row r="240" customFormat="false" ht="15" hidden="false" customHeight="false" outlineLevel="0" collapsed="false">
      <c r="A240" s="229" t="n">
        <v>4800</v>
      </c>
      <c r="B240" s="230" t="s">
        <v>866</v>
      </c>
      <c r="C240" s="135" t="n">
        <f aca="false">SUM(C241:C245)</f>
        <v>0</v>
      </c>
      <c r="D240" s="143" t="n">
        <f aca="false">SUM(D241:D245)</f>
        <v>0</v>
      </c>
      <c r="E240" s="143" t="n">
        <f aca="false">SUM(E241:E245)</f>
        <v>0</v>
      </c>
      <c r="F240" s="143" t="n">
        <f aca="false">SUM(F241:F245)</f>
        <v>0</v>
      </c>
      <c r="G240" s="143" t="n">
        <f aca="false">SUM(G241:G245)</f>
        <v>0</v>
      </c>
      <c r="H240" s="143" t="n">
        <f aca="false">SUM(H241:H245)</f>
        <v>0</v>
      </c>
      <c r="I240" s="143" t="n">
        <f aca="false">SUM(I241:I245)</f>
        <v>0</v>
      </c>
      <c r="J240" s="143" t="n">
        <f aca="false">SUM(J241:J245)</f>
        <v>0</v>
      </c>
      <c r="K240" s="143" t="n">
        <f aca="false">SUM(K241:K245)</f>
        <v>0</v>
      </c>
      <c r="L240" s="143" t="n">
        <f aca="false">SUM(L241:L245)</f>
        <v>0</v>
      </c>
      <c r="M240" s="143" t="n">
        <f aca="false">SUM(M241:M245)</f>
        <v>0</v>
      </c>
    </row>
    <row r="241" customFormat="false" ht="15" hidden="false" customHeight="false" outlineLevel="0" collapsed="false">
      <c r="A241" s="231" t="n">
        <v>481</v>
      </c>
      <c r="B241" s="232" t="s">
        <v>867</v>
      </c>
      <c r="C241" s="233" t="n">
        <f aca="false">'COG-M'!P1040</f>
        <v>0</v>
      </c>
      <c r="D241" s="139"/>
      <c r="E241" s="139"/>
      <c r="F241" s="139" t="n">
        <f aca="false">'COG-M'!P1041</f>
        <v>0</v>
      </c>
      <c r="G241" s="139" t="n">
        <f aca="false">'COG-M'!P1042</f>
        <v>0</v>
      </c>
      <c r="H241" s="139" t="n">
        <f aca="false">'COG-M'!P1043</f>
        <v>0</v>
      </c>
      <c r="I241" s="139" t="n">
        <f aca="false">'COG-M'!P1044</f>
        <v>0</v>
      </c>
      <c r="J241" s="139"/>
      <c r="K241" s="139"/>
      <c r="L241" s="139"/>
      <c r="M241" s="151" t="n">
        <f aca="false">SUM(C241:L241)</f>
        <v>0</v>
      </c>
    </row>
    <row r="242" customFormat="false" ht="15" hidden="false" customHeight="false" outlineLevel="0" collapsed="false">
      <c r="A242" s="231" t="n">
        <v>482</v>
      </c>
      <c r="B242" s="232" t="s">
        <v>868</v>
      </c>
      <c r="C242" s="233" t="n">
        <f aca="false">'COG-M'!P1045</f>
        <v>0</v>
      </c>
      <c r="D242" s="139"/>
      <c r="E242" s="139"/>
      <c r="F242" s="139" t="n">
        <f aca="false">'COG-M'!P1046</f>
        <v>0</v>
      </c>
      <c r="G242" s="139" t="n">
        <f aca="false">'COG-M'!P1047</f>
        <v>0</v>
      </c>
      <c r="H242" s="139" t="n">
        <f aca="false">'COG-M'!P1048</f>
        <v>0</v>
      </c>
      <c r="I242" s="139" t="n">
        <f aca="false">'COG-M'!P1049</f>
        <v>0</v>
      </c>
      <c r="J242" s="139"/>
      <c r="K242" s="139"/>
      <c r="L242" s="139"/>
      <c r="M242" s="151" t="n">
        <f aca="false">SUM(C242:L242)</f>
        <v>0</v>
      </c>
    </row>
    <row r="243" customFormat="false" ht="15" hidden="false" customHeight="false" outlineLevel="0" collapsed="false">
      <c r="A243" s="231" t="n">
        <v>483</v>
      </c>
      <c r="B243" s="232" t="s">
        <v>869</v>
      </c>
      <c r="C243" s="233" t="n">
        <f aca="false">'COG-M'!P1050</f>
        <v>0</v>
      </c>
      <c r="D243" s="139"/>
      <c r="E243" s="139"/>
      <c r="F243" s="139" t="n">
        <f aca="false">'COG-M'!P1051</f>
        <v>0</v>
      </c>
      <c r="G243" s="139" t="n">
        <f aca="false">'COG-M'!P1052</f>
        <v>0</v>
      </c>
      <c r="H243" s="139" t="n">
        <f aca="false">'COG-M'!P1053</f>
        <v>0</v>
      </c>
      <c r="I243" s="139" t="n">
        <f aca="false">'COG-M'!P1054</f>
        <v>0</v>
      </c>
      <c r="J243" s="139"/>
      <c r="K243" s="139"/>
      <c r="L243" s="139"/>
      <c r="M243" s="151" t="n">
        <f aca="false">SUM(C243:L243)</f>
        <v>0</v>
      </c>
    </row>
    <row r="244" customFormat="false" ht="15" hidden="false" customHeight="false" outlineLevel="0" collapsed="false">
      <c r="A244" s="231" t="n">
        <v>484</v>
      </c>
      <c r="B244" s="232" t="s">
        <v>870</v>
      </c>
      <c r="C244" s="233" t="n">
        <f aca="false">'COG-M'!P1055</f>
        <v>0</v>
      </c>
      <c r="D244" s="139"/>
      <c r="E244" s="139"/>
      <c r="F244" s="139" t="n">
        <f aca="false">'COG-M'!P1056</f>
        <v>0</v>
      </c>
      <c r="G244" s="139" t="n">
        <f aca="false">'COG-M'!P1057</f>
        <v>0</v>
      </c>
      <c r="H244" s="139" t="n">
        <f aca="false">'COG-M'!P1058</f>
        <v>0</v>
      </c>
      <c r="I244" s="139" t="n">
        <f aca="false">'COG-M'!P1059</f>
        <v>0</v>
      </c>
      <c r="J244" s="139"/>
      <c r="K244" s="139"/>
      <c r="L244" s="139"/>
      <c r="M244" s="151" t="n">
        <f aca="false">SUM(C244:L244)</f>
        <v>0</v>
      </c>
    </row>
    <row r="245" customFormat="false" ht="15" hidden="false" customHeight="false" outlineLevel="0" collapsed="false">
      <c r="A245" s="231" t="n">
        <v>485</v>
      </c>
      <c r="B245" s="232" t="s">
        <v>871</v>
      </c>
      <c r="C245" s="233" t="n">
        <f aca="false">'COG-M'!P1060</f>
        <v>0</v>
      </c>
      <c r="D245" s="139"/>
      <c r="E245" s="139"/>
      <c r="F245" s="139" t="n">
        <f aca="false">'COG-M'!P1061</f>
        <v>0</v>
      </c>
      <c r="G245" s="139" t="n">
        <f aca="false">'COG-M'!P1062</f>
        <v>0</v>
      </c>
      <c r="H245" s="139" t="n">
        <f aca="false">'COG-M'!P1063</f>
        <v>0</v>
      </c>
      <c r="I245" s="139" t="n">
        <f aca="false">'COG-M'!P1064</f>
        <v>0</v>
      </c>
      <c r="J245" s="139"/>
      <c r="K245" s="139"/>
      <c r="L245" s="139"/>
      <c r="M245" s="151" t="n">
        <f aca="false">SUM(C245:L245)</f>
        <v>0</v>
      </c>
    </row>
    <row r="246" customFormat="false" ht="15" hidden="false" customHeight="false" outlineLevel="0" collapsed="false">
      <c r="A246" s="229" t="n">
        <v>4900</v>
      </c>
      <c r="B246" s="230" t="s">
        <v>872</v>
      </c>
      <c r="C246" s="135" t="n">
        <f aca="false">SUM(C247:C249)</f>
        <v>0</v>
      </c>
      <c r="D246" s="143" t="n">
        <f aca="false">SUM(D247:D249)</f>
        <v>0</v>
      </c>
      <c r="E246" s="143" t="n">
        <f aca="false">SUM(E247:E249)</f>
        <v>0</v>
      </c>
      <c r="F246" s="143" t="n">
        <f aca="false">SUM(F247:F249)</f>
        <v>0</v>
      </c>
      <c r="G246" s="143" t="n">
        <f aca="false">SUM(G247:G249)</f>
        <v>0</v>
      </c>
      <c r="H246" s="143" t="n">
        <f aca="false">SUM(H247:H249)</f>
        <v>0</v>
      </c>
      <c r="I246" s="143" t="n">
        <f aca="false">SUM(I247:I249)</f>
        <v>0</v>
      </c>
      <c r="J246" s="143" t="n">
        <f aca="false">SUM(J247:J249)</f>
        <v>0</v>
      </c>
      <c r="K246" s="143" t="n">
        <f aca="false">SUM(K247:K249)</f>
        <v>0</v>
      </c>
      <c r="L246" s="143" t="n">
        <f aca="false">SUM(L247:L249)</f>
        <v>0</v>
      </c>
      <c r="M246" s="143" t="n">
        <f aca="false">SUM(M247:M249)</f>
        <v>0</v>
      </c>
    </row>
    <row r="247" customFormat="false" ht="15" hidden="false" customHeight="false" outlineLevel="0" collapsed="false">
      <c r="A247" s="231" t="n">
        <v>491</v>
      </c>
      <c r="B247" s="232" t="s">
        <v>873</v>
      </c>
      <c r="C247" s="233" t="n">
        <f aca="false">'COG-M'!P1066</f>
        <v>0</v>
      </c>
      <c r="D247" s="139"/>
      <c r="E247" s="139"/>
      <c r="F247" s="139" t="n">
        <f aca="false">'COG-M'!P1067</f>
        <v>0</v>
      </c>
      <c r="G247" s="139" t="n">
        <f aca="false">'COG-M'!P1068</f>
        <v>0</v>
      </c>
      <c r="H247" s="139" t="n">
        <f aca="false">'COG-M'!P1069</f>
        <v>0</v>
      </c>
      <c r="I247" s="139" t="n">
        <f aca="false">'COG-M'!P1070</f>
        <v>0</v>
      </c>
      <c r="J247" s="139"/>
      <c r="K247" s="139"/>
      <c r="L247" s="139"/>
      <c r="M247" s="151" t="n">
        <f aca="false">SUM(C247:L247)</f>
        <v>0</v>
      </c>
    </row>
    <row r="248" customFormat="false" ht="15" hidden="false" customHeight="false" outlineLevel="0" collapsed="false">
      <c r="A248" s="231" t="n">
        <v>492</v>
      </c>
      <c r="B248" s="232" t="s">
        <v>874</v>
      </c>
      <c r="C248" s="233" t="n">
        <f aca="false">'COG-M'!P1071</f>
        <v>0</v>
      </c>
      <c r="D248" s="139"/>
      <c r="E248" s="139"/>
      <c r="F248" s="139" t="n">
        <f aca="false">'COG-M'!P1072</f>
        <v>0</v>
      </c>
      <c r="G248" s="139" t="n">
        <f aca="false">'COG-M'!P1073</f>
        <v>0</v>
      </c>
      <c r="H248" s="139" t="n">
        <f aca="false">'COG-M'!P1074</f>
        <v>0</v>
      </c>
      <c r="I248" s="139" t="n">
        <f aca="false">'COG-M'!P1075</f>
        <v>0</v>
      </c>
      <c r="J248" s="139"/>
      <c r="K248" s="139"/>
      <c r="L248" s="139"/>
      <c r="M248" s="151" t="n">
        <f aca="false">SUM(C248:L248)</f>
        <v>0</v>
      </c>
    </row>
    <row r="249" customFormat="false" ht="15" hidden="false" customHeight="false" outlineLevel="0" collapsed="false">
      <c r="A249" s="231" t="n">
        <v>493</v>
      </c>
      <c r="B249" s="232" t="s">
        <v>875</v>
      </c>
      <c r="C249" s="233" t="n">
        <f aca="false">'COG-M'!P1076</f>
        <v>0</v>
      </c>
      <c r="D249" s="139"/>
      <c r="E249" s="139"/>
      <c r="F249" s="139" t="n">
        <f aca="false">'COG-M'!P1077</f>
        <v>0</v>
      </c>
      <c r="G249" s="139" t="n">
        <f aca="false">'COG-M'!P1078</f>
        <v>0</v>
      </c>
      <c r="H249" s="139" t="n">
        <f aca="false">'COG-M'!P1079</f>
        <v>0</v>
      </c>
      <c r="I249" s="139" t="n">
        <f aca="false">'COG-M'!P1080</f>
        <v>0</v>
      </c>
      <c r="J249" s="139"/>
      <c r="K249" s="139"/>
      <c r="L249" s="139"/>
      <c r="M249" s="151" t="n">
        <f aca="false">SUM(C249:L249)</f>
        <v>0</v>
      </c>
    </row>
    <row r="250" customFormat="false" ht="15" hidden="false" customHeight="false" outlineLevel="0" collapsed="false">
      <c r="A250" s="226" t="n">
        <v>5000</v>
      </c>
      <c r="B250" s="227" t="s">
        <v>876</v>
      </c>
      <c r="C250" s="131" t="n">
        <f aca="false">C251+C258+C263+C266+C273+C275+C284+C294+C299</f>
        <v>0</v>
      </c>
      <c r="D250" s="132" t="n">
        <f aca="false">D251+D258+D263+D266+D273+D275+D284+D294+D299</f>
        <v>0</v>
      </c>
      <c r="E250" s="132" t="n">
        <f aca="false">E251+E258+E263+E266+E273+E275+E284+E294+E299</f>
        <v>0</v>
      </c>
      <c r="F250" s="132" t="n">
        <f aca="false">F251+F258+F263+F266+F273+F275+F284+F294+F299</f>
        <v>0</v>
      </c>
      <c r="G250" s="132" t="n">
        <f aca="false">G251+G258+G263+G266+G273+G275+G284+G294+G299</f>
        <v>0</v>
      </c>
      <c r="H250" s="132" t="n">
        <f aca="false">H251+H258+H263+H266+H273+H275+H284+H294+H299</f>
        <v>0</v>
      </c>
      <c r="I250" s="132" t="n">
        <f aca="false">I251+I258+I263+I266+I273+I275+I284+I294+I299</f>
        <v>0</v>
      </c>
      <c r="J250" s="132" t="n">
        <f aca="false">J251+J258+J263+J266+J273+J275+J284+J294+J299</f>
        <v>0</v>
      </c>
      <c r="K250" s="132" t="n">
        <f aca="false">K251+K258+K263+K266+K273+K275+K284+K294+K299</f>
        <v>0</v>
      </c>
      <c r="L250" s="132" t="n">
        <f aca="false">L251+L258+L263+L266+L273+L275+L284+L294+L299</f>
        <v>0</v>
      </c>
      <c r="M250" s="132" t="n">
        <f aca="false">M251+M258+M263+M266+M273+M275+M284+M294+M299</f>
        <v>0</v>
      </c>
    </row>
    <row r="251" customFormat="false" ht="15" hidden="false" customHeight="false" outlineLevel="0" collapsed="false">
      <c r="A251" s="229" t="n">
        <v>5100</v>
      </c>
      <c r="B251" s="230" t="s">
        <v>877</v>
      </c>
      <c r="C251" s="135" t="n">
        <f aca="false">SUM(C252:C257)</f>
        <v>0</v>
      </c>
      <c r="D251" s="143" t="n">
        <f aca="false">SUM(D252:D257)</f>
        <v>0</v>
      </c>
      <c r="E251" s="143" t="n">
        <f aca="false">SUM(E252:E257)</f>
        <v>0</v>
      </c>
      <c r="F251" s="143" t="n">
        <f aca="false">SUM(F252:F257)</f>
        <v>0</v>
      </c>
      <c r="G251" s="143" t="n">
        <f aca="false">SUM(G252:G257)</f>
        <v>0</v>
      </c>
      <c r="H251" s="143" t="n">
        <f aca="false">SUM(H252:H257)</f>
        <v>0</v>
      </c>
      <c r="I251" s="143" t="n">
        <f aca="false">SUM(I252:I257)</f>
        <v>0</v>
      </c>
      <c r="J251" s="143" t="n">
        <f aca="false">SUM(J252:J257)</f>
        <v>0</v>
      </c>
      <c r="K251" s="143" t="n">
        <f aca="false">SUM(K252:K257)</f>
        <v>0</v>
      </c>
      <c r="L251" s="143" t="n">
        <f aca="false">SUM(L252:L257)</f>
        <v>0</v>
      </c>
      <c r="M251" s="143" t="n">
        <f aca="false">SUM(M252:M257)</f>
        <v>0</v>
      </c>
    </row>
    <row r="252" customFormat="false" ht="15" hidden="false" customHeight="false" outlineLevel="0" collapsed="false">
      <c r="A252" s="231" t="n">
        <v>511</v>
      </c>
      <c r="B252" s="232" t="s">
        <v>878</v>
      </c>
      <c r="C252" s="233" t="n">
        <f aca="false">'COG-M'!P1083</f>
        <v>0</v>
      </c>
      <c r="D252" s="139" t="n">
        <f aca="false">'COG-M'!P1084</f>
        <v>0</v>
      </c>
      <c r="E252" s="139"/>
      <c r="F252" s="139" t="n">
        <f aca="false">'COG-M'!P1085</f>
        <v>0</v>
      </c>
      <c r="G252" s="139" t="n">
        <f aca="false">'COG-M'!P1086</f>
        <v>0</v>
      </c>
      <c r="H252" s="139" t="n">
        <f aca="false">'COG-M'!P1087</f>
        <v>0</v>
      </c>
      <c r="I252" s="139" t="n">
        <f aca="false">'COG-M'!P1088</f>
        <v>0</v>
      </c>
      <c r="J252" s="139" t="n">
        <f aca="false">'COG-M'!P1089</f>
        <v>0</v>
      </c>
      <c r="K252" s="139" t="n">
        <f aca="false">'COG-M'!P1090</f>
        <v>0</v>
      </c>
      <c r="L252" s="139" t="n">
        <f aca="false">'COG-M'!P1091</f>
        <v>0</v>
      </c>
      <c r="M252" s="151" t="n">
        <f aca="false">SUM(C252:L252)</f>
        <v>0</v>
      </c>
    </row>
    <row r="253" customFormat="false" ht="15" hidden="false" customHeight="false" outlineLevel="0" collapsed="false">
      <c r="A253" s="231" t="n">
        <v>512</v>
      </c>
      <c r="B253" s="232" t="s">
        <v>879</v>
      </c>
      <c r="C253" s="233" t="n">
        <f aca="false">'COG-M'!P1092</f>
        <v>0</v>
      </c>
      <c r="D253" s="139" t="n">
        <f aca="false">'COG-M'!P1093</f>
        <v>0</v>
      </c>
      <c r="E253" s="139"/>
      <c r="F253" s="139" t="n">
        <f aca="false">'COG-M'!P1094</f>
        <v>0</v>
      </c>
      <c r="G253" s="139" t="n">
        <f aca="false">'COG-M'!P1095</f>
        <v>0</v>
      </c>
      <c r="H253" s="139" t="n">
        <f aca="false">'COG-M'!P1096</f>
        <v>0</v>
      </c>
      <c r="I253" s="139" t="n">
        <f aca="false">'COG-M'!P1097</f>
        <v>0</v>
      </c>
      <c r="J253" s="139" t="n">
        <f aca="false">'COG-M'!P1098</f>
        <v>0</v>
      </c>
      <c r="K253" s="139" t="n">
        <f aca="false">'COG-M'!P1099</f>
        <v>0</v>
      </c>
      <c r="L253" s="139" t="n">
        <f aca="false">'COG-M'!P1100</f>
        <v>0</v>
      </c>
      <c r="M253" s="151" t="n">
        <f aca="false">SUM(C253:L253)</f>
        <v>0</v>
      </c>
    </row>
    <row r="254" customFormat="false" ht="15" hidden="false" customHeight="false" outlineLevel="0" collapsed="false">
      <c r="A254" s="231" t="n">
        <v>513</v>
      </c>
      <c r="B254" s="232" t="s">
        <v>880</v>
      </c>
      <c r="C254" s="233" t="n">
        <f aca="false">'COG-M'!P1101</f>
        <v>0</v>
      </c>
      <c r="D254" s="139" t="n">
        <f aca="false">'COG-M'!P1102</f>
        <v>0</v>
      </c>
      <c r="E254" s="139"/>
      <c r="F254" s="139" t="n">
        <f aca="false">'COG-M'!P1103</f>
        <v>0</v>
      </c>
      <c r="G254" s="139" t="n">
        <f aca="false">'COG-M'!P1104</f>
        <v>0</v>
      </c>
      <c r="H254" s="139" t="n">
        <f aca="false">'COG-M'!P1105</f>
        <v>0</v>
      </c>
      <c r="I254" s="139" t="n">
        <f aca="false">'COG-M'!P1106</f>
        <v>0</v>
      </c>
      <c r="J254" s="139" t="n">
        <f aca="false">'COG-M'!P1107</f>
        <v>0</v>
      </c>
      <c r="K254" s="139" t="n">
        <f aca="false">'COG-M'!P1108</f>
        <v>0</v>
      </c>
      <c r="L254" s="139" t="n">
        <f aca="false">'COG-M'!P1109</f>
        <v>0</v>
      </c>
      <c r="M254" s="151" t="n">
        <f aca="false">SUM(C254:L254)</f>
        <v>0</v>
      </c>
    </row>
    <row r="255" customFormat="false" ht="15" hidden="false" customHeight="false" outlineLevel="0" collapsed="false">
      <c r="A255" s="231" t="n">
        <v>514</v>
      </c>
      <c r="B255" s="232" t="s">
        <v>881</v>
      </c>
      <c r="C255" s="233" t="n">
        <f aca="false">'COG-M'!P1110</f>
        <v>0</v>
      </c>
      <c r="D255" s="139" t="n">
        <f aca="false">'COG-M'!P1111</f>
        <v>0</v>
      </c>
      <c r="E255" s="139"/>
      <c r="F255" s="139" t="n">
        <f aca="false">'COG-M'!P1112</f>
        <v>0</v>
      </c>
      <c r="G255" s="139" t="n">
        <f aca="false">'COG-M'!P1113</f>
        <v>0</v>
      </c>
      <c r="H255" s="139" t="n">
        <f aca="false">'COG-M'!P1114</f>
        <v>0</v>
      </c>
      <c r="I255" s="139" t="n">
        <f aca="false">'COG-M'!P1115</f>
        <v>0</v>
      </c>
      <c r="J255" s="139" t="n">
        <f aca="false">'COG-M'!P1116</f>
        <v>0</v>
      </c>
      <c r="K255" s="139" t="n">
        <f aca="false">'COG-M'!P1117</f>
        <v>0</v>
      </c>
      <c r="L255" s="139" t="n">
        <f aca="false">'COG-M'!P1118</f>
        <v>0</v>
      </c>
      <c r="M255" s="151" t="n">
        <f aca="false">SUM(C255:L255)</f>
        <v>0</v>
      </c>
    </row>
    <row r="256" customFormat="false" ht="15" hidden="false" customHeight="false" outlineLevel="0" collapsed="false">
      <c r="A256" s="231" t="n">
        <v>515</v>
      </c>
      <c r="B256" s="232" t="s">
        <v>882</v>
      </c>
      <c r="C256" s="233" t="n">
        <f aca="false">'COG-M'!P1119</f>
        <v>0</v>
      </c>
      <c r="D256" s="139" t="n">
        <f aca="false">'COG-M'!P1120</f>
        <v>0</v>
      </c>
      <c r="E256" s="139"/>
      <c r="F256" s="139" t="n">
        <f aca="false">'COG-M'!P1121</f>
        <v>0</v>
      </c>
      <c r="G256" s="139" t="n">
        <f aca="false">'COG-M'!P1122</f>
        <v>0</v>
      </c>
      <c r="H256" s="139" t="n">
        <f aca="false">'COG-M'!P1123</f>
        <v>0</v>
      </c>
      <c r="I256" s="139" t="n">
        <f aca="false">'COG-M'!P1124</f>
        <v>0</v>
      </c>
      <c r="J256" s="139" t="n">
        <f aca="false">'COG-M'!P1125</f>
        <v>0</v>
      </c>
      <c r="K256" s="139" t="n">
        <f aca="false">'COG-M'!P1126</f>
        <v>0</v>
      </c>
      <c r="L256" s="139" t="n">
        <f aca="false">'COG-M'!P1127</f>
        <v>0</v>
      </c>
      <c r="M256" s="151" t="n">
        <f aca="false">SUM(C256:L256)</f>
        <v>0</v>
      </c>
    </row>
    <row r="257" customFormat="false" ht="15" hidden="false" customHeight="false" outlineLevel="0" collapsed="false">
      <c r="A257" s="231" t="n">
        <v>519</v>
      </c>
      <c r="B257" s="232" t="s">
        <v>883</v>
      </c>
      <c r="C257" s="233" t="n">
        <f aca="false">'COG-M'!P1128</f>
        <v>0</v>
      </c>
      <c r="D257" s="139" t="n">
        <f aca="false">'COG-M'!P1129</f>
        <v>0</v>
      </c>
      <c r="E257" s="139"/>
      <c r="F257" s="139" t="n">
        <f aca="false">'COG-M'!P1130</f>
        <v>0</v>
      </c>
      <c r="G257" s="139" t="n">
        <f aca="false">'COG-M'!P1131</f>
        <v>0</v>
      </c>
      <c r="H257" s="139" t="n">
        <f aca="false">'COG-M'!P1132</f>
        <v>0</v>
      </c>
      <c r="I257" s="139" t="n">
        <f aca="false">'COG-M'!P1133</f>
        <v>0</v>
      </c>
      <c r="J257" s="139" t="n">
        <f aca="false">'COG-M'!P1134</f>
        <v>0</v>
      </c>
      <c r="K257" s="139" t="n">
        <f aca="false">'COG-M'!P1135</f>
        <v>0</v>
      </c>
      <c r="L257" s="139" t="n">
        <f aca="false">'COG-M'!P1136</f>
        <v>0</v>
      </c>
      <c r="M257" s="151" t="n">
        <f aca="false">SUM(C257:L257)</f>
        <v>0</v>
      </c>
    </row>
    <row r="258" customFormat="false" ht="15" hidden="false" customHeight="false" outlineLevel="0" collapsed="false">
      <c r="A258" s="229" t="n">
        <v>5200</v>
      </c>
      <c r="B258" s="230" t="s">
        <v>884</v>
      </c>
      <c r="C258" s="135" t="n">
        <f aca="false">SUM(C259:C262)</f>
        <v>0</v>
      </c>
      <c r="D258" s="143" t="n">
        <f aca="false">SUM(D259:D262)</f>
        <v>0</v>
      </c>
      <c r="E258" s="143" t="n">
        <f aca="false">SUM(E259:E262)</f>
        <v>0</v>
      </c>
      <c r="F258" s="143" t="n">
        <f aca="false">SUM(F259:F262)</f>
        <v>0</v>
      </c>
      <c r="G258" s="143" t="n">
        <f aca="false">SUM(G259:G262)</f>
        <v>0</v>
      </c>
      <c r="H258" s="143" t="n">
        <f aca="false">SUM(H259:H262)</f>
        <v>0</v>
      </c>
      <c r="I258" s="143" t="n">
        <f aca="false">SUM(I259:I262)</f>
        <v>0</v>
      </c>
      <c r="J258" s="143" t="n">
        <f aca="false">SUM(J259:J262)</f>
        <v>0</v>
      </c>
      <c r="K258" s="143" t="n">
        <f aca="false">SUM(K259:K262)</f>
        <v>0</v>
      </c>
      <c r="L258" s="143" t="n">
        <f aca="false">SUM(L259:L262)</f>
        <v>0</v>
      </c>
      <c r="M258" s="143" t="n">
        <f aca="false">SUM(M259:M262)</f>
        <v>0</v>
      </c>
    </row>
    <row r="259" customFormat="false" ht="15" hidden="false" customHeight="false" outlineLevel="0" collapsed="false">
      <c r="A259" s="231" t="n">
        <v>521</v>
      </c>
      <c r="B259" s="232" t="s">
        <v>885</v>
      </c>
      <c r="C259" s="233" t="n">
        <f aca="false">'COG-M'!P1138</f>
        <v>0</v>
      </c>
      <c r="D259" s="139" t="n">
        <f aca="false">'COG-M'!P1139</f>
        <v>0</v>
      </c>
      <c r="E259" s="139"/>
      <c r="F259" s="139" t="n">
        <f aca="false">'COG-M'!P1140</f>
        <v>0</v>
      </c>
      <c r="G259" s="139" t="n">
        <f aca="false">'COG-M'!P1141</f>
        <v>0</v>
      </c>
      <c r="H259" s="139" t="n">
        <f aca="false">'COG-M'!P1142</f>
        <v>0</v>
      </c>
      <c r="I259" s="139" t="n">
        <f aca="false">'COG-M'!P1143</f>
        <v>0</v>
      </c>
      <c r="J259" s="139" t="n">
        <f aca="false">'COG-M'!P1144</f>
        <v>0</v>
      </c>
      <c r="K259" s="139" t="n">
        <f aca="false">'COG-M'!P1145</f>
        <v>0</v>
      </c>
      <c r="L259" s="139" t="n">
        <f aca="false">'COG-M'!P1146</f>
        <v>0</v>
      </c>
      <c r="M259" s="151" t="n">
        <f aca="false">SUM(C259:L259)</f>
        <v>0</v>
      </c>
    </row>
    <row r="260" customFormat="false" ht="15" hidden="false" customHeight="false" outlineLevel="0" collapsed="false">
      <c r="A260" s="231" t="n">
        <v>522</v>
      </c>
      <c r="B260" s="232" t="s">
        <v>886</v>
      </c>
      <c r="C260" s="233" t="n">
        <f aca="false">'COG-M'!P1147</f>
        <v>0</v>
      </c>
      <c r="D260" s="139" t="n">
        <f aca="false">'COG-M'!P1148</f>
        <v>0</v>
      </c>
      <c r="E260" s="139"/>
      <c r="F260" s="139" t="n">
        <f aca="false">'COG-M'!P1149</f>
        <v>0</v>
      </c>
      <c r="G260" s="139" t="n">
        <f aca="false">'COG-M'!P1150</f>
        <v>0</v>
      </c>
      <c r="H260" s="139" t="n">
        <f aca="false">'COG-M'!P1151</f>
        <v>0</v>
      </c>
      <c r="I260" s="139" t="n">
        <f aca="false">'COG-M'!P1152</f>
        <v>0</v>
      </c>
      <c r="J260" s="139" t="n">
        <f aca="false">'COG-M'!P1153</f>
        <v>0</v>
      </c>
      <c r="K260" s="139" t="n">
        <f aca="false">'COG-M'!P1154</f>
        <v>0</v>
      </c>
      <c r="L260" s="139" t="n">
        <f aca="false">'COG-M'!P1155</f>
        <v>0</v>
      </c>
      <c r="M260" s="151" t="n">
        <f aca="false">SUM(C260:L260)</f>
        <v>0</v>
      </c>
    </row>
    <row r="261" customFormat="false" ht="15" hidden="false" customHeight="false" outlineLevel="0" collapsed="false">
      <c r="A261" s="231" t="n">
        <v>523</v>
      </c>
      <c r="B261" s="232" t="s">
        <v>887</v>
      </c>
      <c r="C261" s="233" t="n">
        <f aca="false">'COG-M'!P1156</f>
        <v>0</v>
      </c>
      <c r="D261" s="139" t="n">
        <f aca="false">'COG-M'!P1157</f>
        <v>0</v>
      </c>
      <c r="E261" s="139"/>
      <c r="F261" s="139"/>
      <c r="G261" s="139" t="n">
        <f aca="false">'COG-M'!P1158</f>
        <v>0</v>
      </c>
      <c r="H261" s="139" t="n">
        <f aca="false">'COG-M'!P1159</f>
        <v>0</v>
      </c>
      <c r="I261" s="139" t="n">
        <f aca="false">'COG-M'!P1160</f>
        <v>0</v>
      </c>
      <c r="J261" s="139" t="n">
        <f aca="false">'COG-M'!P1161</f>
        <v>0</v>
      </c>
      <c r="K261" s="139" t="n">
        <f aca="false">'COG-M'!P1162</f>
        <v>0</v>
      </c>
      <c r="L261" s="139" t="n">
        <f aca="false">'COG-M'!P1163</f>
        <v>0</v>
      </c>
      <c r="M261" s="151" t="n">
        <f aca="false">SUM(C261:L261)</f>
        <v>0</v>
      </c>
    </row>
    <row r="262" customFormat="false" ht="15" hidden="false" customHeight="false" outlineLevel="0" collapsed="false">
      <c r="A262" s="231" t="n">
        <v>529</v>
      </c>
      <c r="B262" s="232" t="s">
        <v>888</v>
      </c>
      <c r="C262" s="233" t="n">
        <f aca="false">'COG-M'!P1164</f>
        <v>0</v>
      </c>
      <c r="D262" s="139" t="n">
        <f aca="false">'COG-M'!P1165</f>
        <v>0</v>
      </c>
      <c r="E262" s="139"/>
      <c r="F262" s="139" t="n">
        <f aca="false">'COG-M'!P1166</f>
        <v>0</v>
      </c>
      <c r="G262" s="139" t="n">
        <f aca="false">'COG-M'!P1167</f>
        <v>0</v>
      </c>
      <c r="H262" s="139" t="n">
        <f aca="false">'COG-M'!P1168</f>
        <v>0</v>
      </c>
      <c r="I262" s="139" t="n">
        <f aca="false">'COG-M'!P1169</f>
        <v>0</v>
      </c>
      <c r="J262" s="139" t="n">
        <f aca="false">'COG-M'!P1170</f>
        <v>0</v>
      </c>
      <c r="K262" s="139" t="n">
        <f aca="false">'COG-M'!P1171</f>
        <v>0</v>
      </c>
      <c r="L262" s="139" t="n">
        <f aca="false">'COG-M'!P1172</f>
        <v>0</v>
      </c>
      <c r="M262" s="151" t="n">
        <f aca="false">SUM(C262:L262)</f>
        <v>0</v>
      </c>
    </row>
    <row r="263" customFormat="false" ht="15" hidden="false" customHeight="false" outlineLevel="0" collapsed="false">
      <c r="A263" s="229" t="n">
        <v>5300</v>
      </c>
      <c r="B263" s="230" t="s">
        <v>889</v>
      </c>
      <c r="C263" s="135" t="n">
        <f aca="false">SUM(C264:C265)</f>
        <v>0</v>
      </c>
      <c r="D263" s="143" t="n">
        <f aca="false">SUM(D264:D265)</f>
        <v>0</v>
      </c>
      <c r="E263" s="143" t="n">
        <f aca="false">SUM(E264:E265)</f>
        <v>0</v>
      </c>
      <c r="F263" s="143" t="n">
        <f aca="false">SUM(F264:F265)</f>
        <v>0</v>
      </c>
      <c r="G263" s="143" t="n">
        <f aca="false">SUM(G264:G265)</f>
        <v>0</v>
      </c>
      <c r="H263" s="143" t="n">
        <f aca="false">SUM(H264:H265)</f>
        <v>0</v>
      </c>
      <c r="I263" s="143" t="n">
        <f aca="false">SUM(I264:I265)</f>
        <v>0</v>
      </c>
      <c r="J263" s="143" t="n">
        <f aca="false">SUM(J264:J265)</f>
        <v>0</v>
      </c>
      <c r="K263" s="143" t="n">
        <f aca="false">SUM(K264:K265)</f>
        <v>0</v>
      </c>
      <c r="L263" s="143" t="n">
        <f aca="false">SUM(L264:L265)</f>
        <v>0</v>
      </c>
      <c r="M263" s="143" t="n">
        <f aca="false">SUM(M264:M265)</f>
        <v>0</v>
      </c>
    </row>
    <row r="264" customFormat="false" ht="15" hidden="false" customHeight="false" outlineLevel="0" collapsed="false">
      <c r="A264" s="231" t="n">
        <v>531</v>
      </c>
      <c r="B264" s="232" t="s">
        <v>890</v>
      </c>
      <c r="C264" s="233" t="n">
        <f aca="false">'COG-M'!P1174</f>
        <v>0</v>
      </c>
      <c r="D264" s="139" t="n">
        <f aca="false">'COG-M'!P1175</f>
        <v>0</v>
      </c>
      <c r="E264" s="139"/>
      <c r="F264" s="139" t="n">
        <f aca="false">'COG-M'!P1176</f>
        <v>0</v>
      </c>
      <c r="G264" s="139" t="n">
        <f aca="false">'COG-M'!P1177</f>
        <v>0</v>
      </c>
      <c r="H264" s="139" t="n">
        <f aca="false">'COG-M'!P1178</f>
        <v>0</v>
      </c>
      <c r="I264" s="139" t="n">
        <f aca="false">'COG-M'!P1179</f>
        <v>0</v>
      </c>
      <c r="J264" s="139" t="n">
        <f aca="false">'COG-M'!P1180</f>
        <v>0</v>
      </c>
      <c r="K264" s="139" t="n">
        <f aca="false">'COG-M'!P1181</f>
        <v>0</v>
      </c>
      <c r="L264" s="139" t="n">
        <f aca="false">'COG-M'!P1182</f>
        <v>0</v>
      </c>
      <c r="M264" s="151" t="n">
        <f aca="false">SUM(C264:L264)</f>
        <v>0</v>
      </c>
    </row>
    <row r="265" customFormat="false" ht="15" hidden="false" customHeight="false" outlineLevel="0" collapsed="false">
      <c r="A265" s="231" t="n">
        <v>532</v>
      </c>
      <c r="B265" s="232" t="s">
        <v>891</v>
      </c>
      <c r="C265" s="233" t="n">
        <f aca="false">'COG-M'!P1183</f>
        <v>0</v>
      </c>
      <c r="D265" s="139" t="n">
        <f aca="false">'COG-M'!P1184</f>
        <v>0</v>
      </c>
      <c r="E265" s="139"/>
      <c r="F265" s="139" t="n">
        <f aca="false">'COG-M'!P1185</f>
        <v>0</v>
      </c>
      <c r="G265" s="139" t="n">
        <f aca="false">'COG-M'!P1186</f>
        <v>0</v>
      </c>
      <c r="H265" s="139" t="n">
        <f aca="false">'COG-M'!P1187</f>
        <v>0</v>
      </c>
      <c r="I265" s="139" t="n">
        <f aca="false">'COG-M'!P1188</f>
        <v>0</v>
      </c>
      <c r="J265" s="139" t="n">
        <f aca="false">'COG-M'!P1189</f>
        <v>0</v>
      </c>
      <c r="K265" s="139" t="n">
        <f aca="false">'COG-M'!P1190</f>
        <v>0</v>
      </c>
      <c r="L265" s="139" t="n">
        <f aca="false">'COG-M'!P1191</f>
        <v>0</v>
      </c>
      <c r="M265" s="151" t="n">
        <f aca="false">SUM(C265:L265)</f>
        <v>0</v>
      </c>
    </row>
    <row r="266" customFormat="false" ht="15" hidden="false" customHeight="false" outlineLevel="0" collapsed="false">
      <c r="A266" s="229" t="n">
        <v>5400</v>
      </c>
      <c r="B266" s="230" t="s">
        <v>892</v>
      </c>
      <c r="C266" s="135" t="n">
        <f aca="false">SUM(C267:C272)</f>
        <v>0</v>
      </c>
      <c r="D266" s="143" t="n">
        <f aca="false">SUM(D267:D272)</f>
        <v>0</v>
      </c>
      <c r="E266" s="143" t="n">
        <f aca="false">SUM(E267:E272)</f>
        <v>0</v>
      </c>
      <c r="F266" s="143" t="n">
        <f aca="false">SUM(F267:F272)</f>
        <v>0</v>
      </c>
      <c r="G266" s="143" t="n">
        <f aca="false">SUM(G267:G272)</f>
        <v>0</v>
      </c>
      <c r="H266" s="143" t="n">
        <f aca="false">SUM(H267:H272)</f>
        <v>0</v>
      </c>
      <c r="I266" s="143" t="n">
        <f aca="false">SUM(I267:I272)</f>
        <v>0</v>
      </c>
      <c r="J266" s="143" t="n">
        <f aca="false">SUM(J267:J272)</f>
        <v>0</v>
      </c>
      <c r="K266" s="143" t="n">
        <f aca="false">SUM(K267:K272)</f>
        <v>0</v>
      </c>
      <c r="L266" s="143" t="n">
        <f aca="false">SUM(L267:L272)</f>
        <v>0</v>
      </c>
      <c r="M266" s="143" t="n">
        <f aca="false">SUM(M267:M272)</f>
        <v>0</v>
      </c>
    </row>
    <row r="267" customFormat="false" ht="15" hidden="false" customHeight="false" outlineLevel="0" collapsed="false">
      <c r="A267" s="231" t="n">
        <v>541</v>
      </c>
      <c r="B267" s="232" t="s">
        <v>893</v>
      </c>
      <c r="C267" s="233" t="n">
        <f aca="false">'COG-M'!P1193</f>
        <v>0</v>
      </c>
      <c r="D267" s="139" t="n">
        <f aca="false">'COG-M'!P1194</f>
        <v>0</v>
      </c>
      <c r="E267" s="139"/>
      <c r="F267" s="139" t="n">
        <f aca="false">'COG-M'!P1195</f>
        <v>0</v>
      </c>
      <c r="G267" s="139" t="n">
        <f aca="false">'COG-M'!P1196</f>
        <v>0</v>
      </c>
      <c r="H267" s="139" t="n">
        <f aca="false">'COG-M'!P1197</f>
        <v>0</v>
      </c>
      <c r="I267" s="139" t="n">
        <f aca="false">'COG-M'!P1198</f>
        <v>0</v>
      </c>
      <c r="J267" s="139" t="n">
        <f aca="false">'COG-M'!P1199</f>
        <v>0</v>
      </c>
      <c r="K267" s="139" t="n">
        <f aca="false">'COG-M'!P1200</f>
        <v>0</v>
      </c>
      <c r="L267" s="139" t="n">
        <f aca="false">'COG-M'!P1201</f>
        <v>0</v>
      </c>
      <c r="M267" s="151" t="n">
        <f aca="false">SUM(C267:L267)</f>
        <v>0</v>
      </c>
    </row>
    <row r="268" customFormat="false" ht="15" hidden="false" customHeight="false" outlineLevel="0" collapsed="false">
      <c r="A268" s="231" t="n">
        <v>542</v>
      </c>
      <c r="B268" s="232" t="s">
        <v>894</v>
      </c>
      <c r="C268" s="233" t="n">
        <f aca="false">'COG-M'!P1202</f>
        <v>0</v>
      </c>
      <c r="D268" s="139" t="n">
        <f aca="false">'COG-M'!P1203</f>
        <v>0</v>
      </c>
      <c r="E268" s="139"/>
      <c r="F268" s="139" t="n">
        <f aca="false">'COG-M'!P1204</f>
        <v>0</v>
      </c>
      <c r="G268" s="139" t="n">
        <f aca="false">'COG-M'!P1205</f>
        <v>0</v>
      </c>
      <c r="H268" s="139" t="n">
        <f aca="false">'COG-M'!P1206</f>
        <v>0</v>
      </c>
      <c r="I268" s="139" t="n">
        <f aca="false">'COG-M'!P1207</f>
        <v>0</v>
      </c>
      <c r="J268" s="139" t="n">
        <f aca="false">'COG-M'!P1208</f>
        <v>0</v>
      </c>
      <c r="K268" s="139" t="n">
        <f aca="false">'COG-M'!P1209</f>
        <v>0</v>
      </c>
      <c r="L268" s="139" t="n">
        <f aca="false">'COG-M'!P1210</f>
        <v>0</v>
      </c>
      <c r="M268" s="151" t="n">
        <f aca="false">SUM(C268:L268)</f>
        <v>0</v>
      </c>
    </row>
    <row r="269" customFormat="false" ht="15" hidden="false" customHeight="false" outlineLevel="0" collapsed="false">
      <c r="A269" s="231" t="n">
        <v>543</v>
      </c>
      <c r="B269" s="232" t="s">
        <v>895</v>
      </c>
      <c r="C269" s="233" t="n">
        <f aca="false">'COG-M'!P1211</f>
        <v>0</v>
      </c>
      <c r="D269" s="139" t="n">
        <f aca="false">'COG-M'!P1212</f>
        <v>0</v>
      </c>
      <c r="E269" s="139"/>
      <c r="F269" s="139" t="n">
        <f aca="false">'COG-M'!P1213</f>
        <v>0</v>
      </c>
      <c r="G269" s="139" t="n">
        <f aca="false">'COG-M'!P1214</f>
        <v>0</v>
      </c>
      <c r="H269" s="139" t="n">
        <f aca="false">'COG-M'!P1215</f>
        <v>0</v>
      </c>
      <c r="I269" s="139" t="n">
        <f aca="false">'COG-M'!P1216</f>
        <v>0</v>
      </c>
      <c r="J269" s="139" t="n">
        <f aca="false">'COG-M'!P1217</f>
        <v>0</v>
      </c>
      <c r="K269" s="139" t="n">
        <f aca="false">'COG-M'!P1218</f>
        <v>0</v>
      </c>
      <c r="L269" s="139" t="n">
        <f aca="false">'COG-M'!P1219</f>
        <v>0</v>
      </c>
      <c r="M269" s="151" t="n">
        <f aca="false">SUM(C269:L269)</f>
        <v>0</v>
      </c>
    </row>
    <row r="270" customFormat="false" ht="15" hidden="false" customHeight="false" outlineLevel="0" collapsed="false">
      <c r="A270" s="231" t="n">
        <v>544</v>
      </c>
      <c r="B270" s="232" t="s">
        <v>896</v>
      </c>
      <c r="C270" s="233" t="n">
        <f aca="false">'COG-M'!P1220</f>
        <v>0</v>
      </c>
      <c r="D270" s="139" t="n">
        <f aca="false">'COG-M'!P1221</f>
        <v>0</v>
      </c>
      <c r="E270" s="139"/>
      <c r="F270" s="139" t="n">
        <f aca="false">'COG-M'!P1222</f>
        <v>0</v>
      </c>
      <c r="G270" s="139" t="n">
        <f aca="false">'COG-M'!P1223</f>
        <v>0</v>
      </c>
      <c r="H270" s="139" t="n">
        <f aca="false">'COG-M'!P1224</f>
        <v>0</v>
      </c>
      <c r="I270" s="139" t="n">
        <f aca="false">'COG-M'!P1225</f>
        <v>0</v>
      </c>
      <c r="J270" s="139" t="n">
        <f aca="false">'COG-M'!P1226</f>
        <v>0</v>
      </c>
      <c r="K270" s="139" t="n">
        <f aca="false">'COG-M'!P1227</f>
        <v>0</v>
      </c>
      <c r="L270" s="139" t="n">
        <f aca="false">'COG-M'!P1228</f>
        <v>0</v>
      </c>
      <c r="M270" s="151" t="n">
        <f aca="false">SUM(C270:L270)</f>
        <v>0</v>
      </c>
    </row>
    <row r="271" customFormat="false" ht="15" hidden="false" customHeight="false" outlineLevel="0" collapsed="false">
      <c r="A271" s="231" t="n">
        <v>545</v>
      </c>
      <c r="B271" s="232" t="s">
        <v>897</v>
      </c>
      <c r="C271" s="233" t="n">
        <f aca="false">'COG-M'!P1229</f>
        <v>0</v>
      </c>
      <c r="D271" s="139" t="n">
        <f aca="false">'COG-M'!P1230</f>
        <v>0</v>
      </c>
      <c r="E271" s="139"/>
      <c r="F271" s="139" t="n">
        <f aca="false">'COG-M'!P1231</f>
        <v>0</v>
      </c>
      <c r="G271" s="139" t="n">
        <f aca="false">'COG-M'!P1232</f>
        <v>0</v>
      </c>
      <c r="H271" s="139" t="n">
        <f aca="false">'COG-M'!P1233</f>
        <v>0</v>
      </c>
      <c r="I271" s="139" t="n">
        <f aca="false">'COG-M'!P1234</f>
        <v>0</v>
      </c>
      <c r="J271" s="139" t="n">
        <f aca="false">'COG-M'!P1235</f>
        <v>0</v>
      </c>
      <c r="K271" s="139" t="n">
        <f aca="false">'COG-M'!P1236</f>
        <v>0</v>
      </c>
      <c r="L271" s="139" t="n">
        <f aca="false">'COG-M'!P1237</f>
        <v>0</v>
      </c>
      <c r="M271" s="151" t="n">
        <f aca="false">SUM(C271:L271)</f>
        <v>0</v>
      </c>
    </row>
    <row r="272" customFormat="false" ht="15" hidden="false" customHeight="false" outlineLevel="0" collapsed="false">
      <c r="A272" s="231" t="n">
        <v>549</v>
      </c>
      <c r="B272" s="232" t="s">
        <v>898</v>
      </c>
      <c r="C272" s="233" t="n">
        <f aca="false">'COG-M'!P1238</f>
        <v>0</v>
      </c>
      <c r="D272" s="139" t="n">
        <f aca="false">'COG-M'!P1239</f>
        <v>0</v>
      </c>
      <c r="E272" s="139"/>
      <c r="F272" s="139" t="n">
        <f aca="false">'COG-M'!P1240</f>
        <v>0</v>
      </c>
      <c r="G272" s="139" t="n">
        <f aca="false">'COG-M'!P1241</f>
        <v>0</v>
      </c>
      <c r="H272" s="139" t="n">
        <f aca="false">'COG-M'!P1242</f>
        <v>0</v>
      </c>
      <c r="I272" s="139" t="n">
        <f aca="false">'COG-M'!P1243</f>
        <v>0</v>
      </c>
      <c r="J272" s="139" t="n">
        <f aca="false">'COG-M'!P1244</f>
        <v>0</v>
      </c>
      <c r="K272" s="139" t="n">
        <f aca="false">'COG-M'!P1245</f>
        <v>0</v>
      </c>
      <c r="L272" s="139" t="n">
        <f aca="false">'COG-M'!P1246</f>
        <v>0</v>
      </c>
      <c r="M272" s="151" t="n">
        <f aca="false">SUM(C272:L272)</f>
        <v>0</v>
      </c>
    </row>
    <row r="273" customFormat="false" ht="15" hidden="false" customHeight="false" outlineLevel="0" collapsed="false">
      <c r="A273" s="229" t="n">
        <v>5500</v>
      </c>
      <c r="B273" s="230" t="s">
        <v>899</v>
      </c>
      <c r="C273" s="135" t="n">
        <f aca="false">SUM(C274)</f>
        <v>0</v>
      </c>
      <c r="D273" s="143" t="n">
        <f aca="false">SUM(D274)</f>
        <v>0</v>
      </c>
      <c r="E273" s="143" t="n">
        <f aca="false">SUM(E274)</f>
        <v>0</v>
      </c>
      <c r="F273" s="143" t="n">
        <f aca="false">SUM(F274)</f>
        <v>0</v>
      </c>
      <c r="G273" s="143" t="n">
        <f aca="false">SUM(G274)</f>
        <v>0</v>
      </c>
      <c r="H273" s="143" t="n">
        <f aca="false">SUM(H274)</f>
        <v>0</v>
      </c>
      <c r="I273" s="143" t="n">
        <f aca="false">SUM(I274)</f>
        <v>0</v>
      </c>
      <c r="J273" s="143" t="n">
        <f aca="false">SUM(J274)</f>
        <v>0</v>
      </c>
      <c r="K273" s="143" t="n">
        <f aca="false">SUM(K274)</f>
        <v>0</v>
      </c>
      <c r="L273" s="143" t="n">
        <f aca="false">SUM(L274)</f>
        <v>0</v>
      </c>
      <c r="M273" s="143" t="n">
        <f aca="false">SUM(M274)</f>
        <v>0</v>
      </c>
    </row>
    <row r="274" customFormat="false" ht="15" hidden="false" customHeight="false" outlineLevel="0" collapsed="false">
      <c r="A274" s="231" t="n">
        <v>551</v>
      </c>
      <c r="B274" s="232" t="s">
        <v>900</v>
      </c>
      <c r="C274" s="233" t="n">
        <f aca="false">'COG-M'!P1248</f>
        <v>0</v>
      </c>
      <c r="D274" s="139" t="n">
        <f aca="false">'COG-M'!P1249</f>
        <v>0</v>
      </c>
      <c r="E274" s="139"/>
      <c r="F274" s="139" t="n">
        <f aca="false">'COG-M'!P1250</f>
        <v>0</v>
      </c>
      <c r="G274" s="139" t="n">
        <f aca="false">'COG-M'!P1251</f>
        <v>0</v>
      </c>
      <c r="H274" s="139" t="n">
        <f aca="false">'COG-M'!P1252</f>
        <v>0</v>
      </c>
      <c r="I274" s="139" t="n">
        <f aca="false">'COG-M'!P1253</f>
        <v>0</v>
      </c>
      <c r="J274" s="139" t="n">
        <f aca="false">'COG-M'!P1254</f>
        <v>0</v>
      </c>
      <c r="K274" s="139" t="n">
        <f aca="false">'COG-M'!P1255</f>
        <v>0</v>
      </c>
      <c r="L274" s="139" t="n">
        <f aca="false">'COG-M'!P1256</f>
        <v>0</v>
      </c>
      <c r="M274" s="151" t="n">
        <f aca="false">SUM(C274:L274)</f>
        <v>0</v>
      </c>
    </row>
    <row r="275" customFormat="false" ht="15" hidden="false" customHeight="false" outlineLevel="0" collapsed="false">
      <c r="A275" s="229" t="n">
        <v>5600</v>
      </c>
      <c r="B275" s="230" t="s">
        <v>901</v>
      </c>
      <c r="C275" s="135" t="n">
        <f aca="false">SUM(C276:C283)</f>
        <v>0</v>
      </c>
      <c r="D275" s="143" t="n">
        <f aca="false">SUM(D276:D283)</f>
        <v>0</v>
      </c>
      <c r="E275" s="143" t="n">
        <f aca="false">SUM(E276:E283)</f>
        <v>0</v>
      </c>
      <c r="F275" s="143" t="n">
        <f aca="false">SUM(F276:F283)</f>
        <v>0</v>
      </c>
      <c r="G275" s="143" t="n">
        <f aca="false">SUM(G276:G283)</f>
        <v>0</v>
      </c>
      <c r="H275" s="143" t="n">
        <f aca="false">SUM(H276:H283)</f>
        <v>0</v>
      </c>
      <c r="I275" s="143" t="n">
        <f aca="false">SUM(I276:I283)</f>
        <v>0</v>
      </c>
      <c r="J275" s="143" t="n">
        <f aca="false">SUM(J276:J283)</f>
        <v>0</v>
      </c>
      <c r="K275" s="143" t="n">
        <f aca="false">SUM(K276:K283)</f>
        <v>0</v>
      </c>
      <c r="L275" s="143" t="n">
        <f aca="false">SUM(L276:L283)</f>
        <v>0</v>
      </c>
      <c r="M275" s="143" t="n">
        <f aca="false">SUM(M276:M283)</f>
        <v>0</v>
      </c>
    </row>
    <row r="276" customFormat="false" ht="15" hidden="false" customHeight="false" outlineLevel="0" collapsed="false">
      <c r="A276" s="231" t="n">
        <v>561</v>
      </c>
      <c r="B276" s="232" t="s">
        <v>902</v>
      </c>
      <c r="C276" s="233" t="n">
        <f aca="false">'COG-M'!P1258</f>
        <v>0</v>
      </c>
      <c r="D276" s="139" t="n">
        <f aca="false">'COG-M'!P1259</f>
        <v>0</v>
      </c>
      <c r="E276" s="139"/>
      <c r="F276" s="139" t="n">
        <f aca="false">'COG-M'!P1260</f>
        <v>0</v>
      </c>
      <c r="G276" s="139" t="n">
        <f aca="false">'COG-M'!P1261</f>
        <v>0</v>
      </c>
      <c r="H276" s="139" t="n">
        <f aca="false">'COG-M'!P1262</f>
        <v>0</v>
      </c>
      <c r="I276" s="139" t="n">
        <f aca="false">'COG-M'!P1263</f>
        <v>0</v>
      </c>
      <c r="J276" s="139" t="n">
        <f aca="false">'COG-M'!P1264</f>
        <v>0</v>
      </c>
      <c r="K276" s="139" t="n">
        <f aca="false">'COG-M'!P1265</f>
        <v>0</v>
      </c>
      <c r="L276" s="139" t="n">
        <f aca="false">'COG-M'!P1266</f>
        <v>0</v>
      </c>
      <c r="M276" s="151" t="n">
        <f aca="false">SUM(C276:L276)</f>
        <v>0</v>
      </c>
    </row>
    <row r="277" customFormat="false" ht="15" hidden="false" customHeight="false" outlineLevel="0" collapsed="false">
      <c r="A277" s="231" t="n">
        <v>562</v>
      </c>
      <c r="B277" s="232" t="s">
        <v>903</v>
      </c>
      <c r="C277" s="233" t="n">
        <f aca="false">'COG-M'!P1267</f>
        <v>0</v>
      </c>
      <c r="D277" s="139" t="n">
        <f aca="false">'COG-M'!P1268</f>
        <v>0</v>
      </c>
      <c r="E277" s="139"/>
      <c r="F277" s="139" t="n">
        <f aca="false">'COG-M'!P1269</f>
        <v>0</v>
      </c>
      <c r="G277" s="139" t="n">
        <f aca="false">'COG-M'!P1270</f>
        <v>0</v>
      </c>
      <c r="H277" s="139" t="n">
        <f aca="false">'COG-M'!P1271</f>
        <v>0</v>
      </c>
      <c r="I277" s="139" t="n">
        <f aca="false">'COG-M'!P1272</f>
        <v>0</v>
      </c>
      <c r="J277" s="139" t="n">
        <f aca="false">'COG-M'!P1273</f>
        <v>0</v>
      </c>
      <c r="K277" s="139" t="n">
        <f aca="false">'COG-M'!P1274</f>
        <v>0</v>
      </c>
      <c r="L277" s="139" t="n">
        <f aca="false">'COG-M'!P1275</f>
        <v>0</v>
      </c>
      <c r="M277" s="151" t="n">
        <f aca="false">SUM(C277:L277)</f>
        <v>0</v>
      </c>
    </row>
    <row r="278" customFormat="false" ht="15" hidden="false" customHeight="false" outlineLevel="0" collapsed="false">
      <c r="A278" s="231" t="n">
        <v>563</v>
      </c>
      <c r="B278" s="232" t="s">
        <v>904</v>
      </c>
      <c r="C278" s="233" t="n">
        <f aca="false">'COG-M'!P1276</f>
        <v>0</v>
      </c>
      <c r="D278" s="139" t="n">
        <f aca="false">'COG-M'!P1277</f>
        <v>0</v>
      </c>
      <c r="E278" s="139"/>
      <c r="F278" s="139" t="n">
        <f aca="false">'COG-M'!P1278</f>
        <v>0</v>
      </c>
      <c r="G278" s="139" t="n">
        <f aca="false">'COG-M'!P1279</f>
        <v>0</v>
      </c>
      <c r="H278" s="139" t="n">
        <f aca="false">'COG-M'!P1280</f>
        <v>0</v>
      </c>
      <c r="I278" s="139" t="n">
        <f aca="false">'COG-M'!P1281</f>
        <v>0</v>
      </c>
      <c r="J278" s="139" t="n">
        <f aca="false">'COG-M'!P1282</f>
        <v>0</v>
      </c>
      <c r="K278" s="139" t="n">
        <f aca="false">'COG-M'!P1283</f>
        <v>0</v>
      </c>
      <c r="L278" s="139" t="n">
        <f aca="false">'COG-M'!P1284</f>
        <v>0</v>
      </c>
      <c r="M278" s="151" t="n">
        <f aca="false">SUM(C278:L278)</f>
        <v>0</v>
      </c>
    </row>
    <row r="279" customFormat="false" ht="30" hidden="false" customHeight="false" outlineLevel="0" collapsed="false">
      <c r="A279" s="231" t="n">
        <v>564</v>
      </c>
      <c r="B279" s="232" t="s">
        <v>905</v>
      </c>
      <c r="C279" s="233" t="n">
        <f aca="false">'COG-M'!P1285</f>
        <v>0</v>
      </c>
      <c r="D279" s="139" t="n">
        <f aca="false">'COG-M'!P1286</f>
        <v>0</v>
      </c>
      <c r="E279" s="139"/>
      <c r="F279" s="139" t="n">
        <f aca="false">'COG-M'!P1287</f>
        <v>0</v>
      </c>
      <c r="G279" s="139" t="n">
        <f aca="false">'COG-M'!P1288</f>
        <v>0</v>
      </c>
      <c r="H279" s="139" t="n">
        <f aca="false">'COG-M'!P1289</f>
        <v>0</v>
      </c>
      <c r="I279" s="139" t="n">
        <f aca="false">'COG-M'!P1290</f>
        <v>0</v>
      </c>
      <c r="J279" s="139" t="n">
        <f aca="false">'COG-M'!P1291</f>
        <v>0</v>
      </c>
      <c r="K279" s="139" t="n">
        <f aca="false">'COG-M'!P1292</f>
        <v>0</v>
      </c>
      <c r="L279" s="139" t="n">
        <f aca="false">'COG-M'!P1293</f>
        <v>0</v>
      </c>
      <c r="M279" s="151" t="n">
        <f aca="false">SUM(C279:L279)</f>
        <v>0</v>
      </c>
    </row>
    <row r="280" customFormat="false" ht="15" hidden="false" customHeight="false" outlineLevel="0" collapsed="false">
      <c r="A280" s="231" t="n">
        <v>565</v>
      </c>
      <c r="B280" s="232" t="s">
        <v>906</v>
      </c>
      <c r="C280" s="233" t="n">
        <f aca="false">'COG-M'!P1294</f>
        <v>0</v>
      </c>
      <c r="D280" s="139" t="n">
        <f aca="false">'COG-M'!P1295</f>
        <v>0</v>
      </c>
      <c r="E280" s="139"/>
      <c r="F280" s="139" t="n">
        <f aca="false">'COG-M'!P1296</f>
        <v>0</v>
      </c>
      <c r="G280" s="139" t="n">
        <f aca="false">'COG-M'!P1297</f>
        <v>0</v>
      </c>
      <c r="H280" s="139" t="n">
        <f aca="false">'COG-M'!P1298</f>
        <v>0</v>
      </c>
      <c r="I280" s="139" t="n">
        <f aca="false">'COG-M'!P1299</f>
        <v>0</v>
      </c>
      <c r="J280" s="139" t="n">
        <f aca="false">'COG-M'!P1300</f>
        <v>0</v>
      </c>
      <c r="K280" s="139" t="n">
        <f aca="false">'COG-M'!P1301</f>
        <v>0</v>
      </c>
      <c r="L280" s="139" t="n">
        <f aca="false">'COG-M'!P1302</f>
        <v>0</v>
      </c>
      <c r="M280" s="151" t="n">
        <f aca="false">SUM(C280:L280)</f>
        <v>0</v>
      </c>
    </row>
    <row r="281" customFormat="false" ht="15" hidden="false" customHeight="false" outlineLevel="0" collapsed="false">
      <c r="A281" s="231" t="n">
        <v>566</v>
      </c>
      <c r="B281" s="232" t="s">
        <v>907</v>
      </c>
      <c r="C281" s="233" t="n">
        <f aca="false">'COG-M'!P1303</f>
        <v>0</v>
      </c>
      <c r="D281" s="139" t="n">
        <f aca="false">'COG-M'!P1304</f>
        <v>0</v>
      </c>
      <c r="E281" s="139"/>
      <c r="F281" s="139" t="n">
        <f aca="false">'COG-M'!P1305</f>
        <v>0</v>
      </c>
      <c r="G281" s="139" t="n">
        <f aca="false">'COG-M'!P1306</f>
        <v>0</v>
      </c>
      <c r="H281" s="139" t="n">
        <f aca="false">'COG-M'!P1307</f>
        <v>0</v>
      </c>
      <c r="I281" s="139" t="n">
        <f aca="false">'COG-M'!P1308</f>
        <v>0</v>
      </c>
      <c r="J281" s="139" t="n">
        <f aca="false">'COG-M'!P1309</f>
        <v>0</v>
      </c>
      <c r="K281" s="139" t="n">
        <f aca="false">'COG-M'!P1310</f>
        <v>0</v>
      </c>
      <c r="L281" s="139" t="n">
        <f aca="false">'COG-M'!P1311</f>
        <v>0</v>
      </c>
      <c r="M281" s="151" t="n">
        <f aca="false">SUM(C281:L281)</f>
        <v>0</v>
      </c>
    </row>
    <row r="282" customFormat="false" ht="15" hidden="false" customHeight="false" outlineLevel="0" collapsed="false">
      <c r="A282" s="231" t="n">
        <v>567</v>
      </c>
      <c r="B282" s="232" t="s">
        <v>908</v>
      </c>
      <c r="C282" s="233" t="n">
        <f aca="false">'COG-M'!P1312</f>
        <v>0</v>
      </c>
      <c r="D282" s="139" t="n">
        <f aca="false">'COG-M'!P1313</f>
        <v>0</v>
      </c>
      <c r="E282" s="139"/>
      <c r="F282" s="139" t="n">
        <f aca="false">'COG-M'!P1314</f>
        <v>0</v>
      </c>
      <c r="G282" s="139" t="n">
        <f aca="false">'COG-M'!P1315</f>
        <v>0</v>
      </c>
      <c r="H282" s="139" t="n">
        <f aca="false">'COG-M'!P1316</f>
        <v>0</v>
      </c>
      <c r="I282" s="139" t="n">
        <f aca="false">'COG-M'!P1317</f>
        <v>0</v>
      </c>
      <c r="J282" s="139" t="n">
        <f aca="false">'COG-M'!P1318</f>
        <v>0</v>
      </c>
      <c r="K282" s="139" t="n">
        <f aca="false">'COG-M'!P1319</f>
        <v>0</v>
      </c>
      <c r="L282" s="139" t="n">
        <f aca="false">'COG-M'!P1320</f>
        <v>0</v>
      </c>
      <c r="M282" s="151" t="n">
        <f aca="false">SUM(C282:L282)</f>
        <v>0</v>
      </c>
    </row>
    <row r="283" customFormat="false" ht="15" hidden="false" customHeight="false" outlineLevel="0" collapsed="false">
      <c r="A283" s="231" t="n">
        <v>569</v>
      </c>
      <c r="B283" s="232" t="s">
        <v>909</v>
      </c>
      <c r="C283" s="233" t="n">
        <f aca="false">'COG-M'!P1321</f>
        <v>0</v>
      </c>
      <c r="D283" s="139" t="n">
        <f aca="false">'COG-M'!P1322</f>
        <v>0</v>
      </c>
      <c r="E283" s="139"/>
      <c r="F283" s="139" t="n">
        <f aca="false">'COG-M'!P1323</f>
        <v>0</v>
      </c>
      <c r="G283" s="139" t="n">
        <f aca="false">'COG-M'!P1324</f>
        <v>0</v>
      </c>
      <c r="H283" s="139" t="n">
        <f aca="false">'COG-M'!P1325</f>
        <v>0</v>
      </c>
      <c r="I283" s="139" t="n">
        <f aca="false">'COG-M'!P1326</f>
        <v>0</v>
      </c>
      <c r="J283" s="139" t="n">
        <f aca="false">'COG-M'!P1327</f>
        <v>0</v>
      </c>
      <c r="K283" s="139" t="n">
        <f aca="false">'COG-M'!P1328</f>
        <v>0</v>
      </c>
      <c r="L283" s="139" t="n">
        <f aca="false">'COG-M'!P1329</f>
        <v>0</v>
      </c>
      <c r="M283" s="151" t="n">
        <f aca="false">SUM(C283:L283)</f>
        <v>0</v>
      </c>
    </row>
    <row r="284" customFormat="false" ht="15" hidden="false" customHeight="false" outlineLevel="0" collapsed="false">
      <c r="A284" s="229" t="n">
        <v>5700</v>
      </c>
      <c r="B284" s="230" t="s">
        <v>910</v>
      </c>
      <c r="C284" s="135" t="n">
        <f aca="false">SUM(C285:C293)</f>
        <v>0</v>
      </c>
      <c r="D284" s="143" t="n">
        <f aca="false">SUM(D285:D293)</f>
        <v>0</v>
      </c>
      <c r="E284" s="143" t="n">
        <f aca="false">SUM(E285:E293)</f>
        <v>0</v>
      </c>
      <c r="F284" s="143" t="n">
        <f aca="false">SUM(F285:F293)</f>
        <v>0</v>
      </c>
      <c r="G284" s="143" t="n">
        <f aca="false">SUM(G285:G293)</f>
        <v>0</v>
      </c>
      <c r="H284" s="143" t="n">
        <f aca="false">SUM(H285:H293)</f>
        <v>0</v>
      </c>
      <c r="I284" s="143" t="n">
        <f aca="false">SUM(I285:I293)</f>
        <v>0</v>
      </c>
      <c r="J284" s="143" t="n">
        <f aca="false">SUM(J285:J293)</f>
        <v>0</v>
      </c>
      <c r="K284" s="143" t="n">
        <f aca="false">SUM(K285:K293)</f>
        <v>0</v>
      </c>
      <c r="L284" s="143" t="n">
        <f aca="false">SUM(L285:L293)</f>
        <v>0</v>
      </c>
      <c r="M284" s="143" t="n">
        <f aca="false">SUM(M285:M293)</f>
        <v>0</v>
      </c>
    </row>
    <row r="285" customFormat="false" ht="15" hidden="false" customHeight="false" outlineLevel="0" collapsed="false">
      <c r="A285" s="231" t="n">
        <v>571</v>
      </c>
      <c r="B285" s="232" t="s">
        <v>911</v>
      </c>
      <c r="C285" s="233" t="n">
        <f aca="false">'COG-M'!P1331</f>
        <v>0</v>
      </c>
      <c r="D285" s="139" t="n">
        <f aca="false">'COG-M'!P1332</f>
        <v>0</v>
      </c>
      <c r="E285" s="139"/>
      <c r="F285" s="139" t="n">
        <f aca="false">'COG-M'!P1333</f>
        <v>0</v>
      </c>
      <c r="G285" s="139" t="n">
        <f aca="false">'COG-M'!P1334</f>
        <v>0</v>
      </c>
      <c r="H285" s="139" t="n">
        <f aca="false">'COG-M'!P1335</f>
        <v>0</v>
      </c>
      <c r="I285" s="139" t="n">
        <f aca="false">'COG-M'!P1336</f>
        <v>0</v>
      </c>
      <c r="J285" s="139" t="n">
        <f aca="false">'COG-M'!P1337</f>
        <v>0</v>
      </c>
      <c r="K285" s="139" t="n">
        <f aca="false">'COG-M'!P1338</f>
        <v>0</v>
      </c>
      <c r="L285" s="139" t="n">
        <f aca="false">'COG-M'!P1339</f>
        <v>0</v>
      </c>
      <c r="M285" s="151" t="n">
        <f aca="false">SUM(C285:L285)</f>
        <v>0</v>
      </c>
    </row>
    <row r="286" customFormat="false" ht="15" hidden="false" customHeight="false" outlineLevel="0" collapsed="false">
      <c r="A286" s="231" t="n">
        <v>572</v>
      </c>
      <c r="B286" s="232" t="s">
        <v>912</v>
      </c>
      <c r="C286" s="233" t="n">
        <f aca="false">'COG-M'!P1340</f>
        <v>0</v>
      </c>
      <c r="D286" s="139" t="n">
        <f aca="false">'COG-M'!P1341</f>
        <v>0</v>
      </c>
      <c r="E286" s="139"/>
      <c r="F286" s="139" t="n">
        <f aca="false">'COG-M'!P1342</f>
        <v>0</v>
      </c>
      <c r="G286" s="139" t="n">
        <f aca="false">'COG-M'!P1343</f>
        <v>0</v>
      </c>
      <c r="H286" s="139" t="n">
        <f aca="false">'COG-M'!P1344</f>
        <v>0</v>
      </c>
      <c r="I286" s="139" t="n">
        <f aca="false">'COG-M'!P1345</f>
        <v>0</v>
      </c>
      <c r="J286" s="139" t="n">
        <f aca="false">'COG-M'!P1346</f>
        <v>0</v>
      </c>
      <c r="K286" s="139" t="n">
        <f aca="false">'COG-M'!P1347</f>
        <v>0</v>
      </c>
      <c r="L286" s="139" t="n">
        <f aca="false">'COG-M'!P1348</f>
        <v>0</v>
      </c>
      <c r="M286" s="151" t="n">
        <f aca="false">SUM(C286:L286)</f>
        <v>0</v>
      </c>
    </row>
    <row r="287" customFormat="false" ht="15" hidden="false" customHeight="false" outlineLevel="0" collapsed="false">
      <c r="A287" s="231" t="n">
        <v>573</v>
      </c>
      <c r="B287" s="232" t="s">
        <v>913</v>
      </c>
      <c r="C287" s="233" t="n">
        <f aca="false">'COG-M'!P1349</f>
        <v>0</v>
      </c>
      <c r="D287" s="139" t="n">
        <f aca="false">'COG-M'!P1350</f>
        <v>0</v>
      </c>
      <c r="E287" s="139"/>
      <c r="F287" s="139" t="n">
        <f aca="false">'COG-M'!P1351</f>
        <v>0</v>
      </c>
      <c r="G287" s="139" t="n">
        <f aca="false">'COG-M'!P1352</f>
        <v>0</v>
      </c>
      <c r="H287" s="139" t="n">
        <f aca="false">'COG-M'!P1353</f>
        <v>0</v>
      </c>
      <c r="I287" s="139" t="n">
        <f aca="false">'COG-M'!P1354</f>
        <v>0</v>
      </c>
      <c r="J287" s="139" t="n">
        <f aca="false">'COG-M'!P1355</f>
        <v>0</v>
      </c>
      <c r="K287" s="139" t="n">
        <f aca="false">'COG-M'!P1356</f>
        <v>0</v>
      </c>
      <c r="L287" s="139" t="n">
        <f aca="false">'COG-M'!P1357</f>
        <v>0</v>
      </c>
      <c r="M287" s="151" t="n">
        <f aca="false">SUM(C287:L287)</f>
        <v>0</v>
      </c>
    </row>
    <row r="288" customFormat="false" ht="15" hidden="false" customHeight="false" outlineLevel="0" collapsed="false">
      <c r="A288" s="231" t="n">
        <v>574</v>
      </c>
      <c r="B288" s="232" t="s">
        <v>914</v>
      </c>
      <c r="C288" s="233" t="n">
        <f aca="false">'COG-M'!P1358</f>
        <v>0</v>
      </c>
      <c r="D288" s="139" t="n">
        <f aca="false">'COG-M'!P1359</f>
        <v>0</v>
      </c>
      <c r="E288" s="139"/>
      <c r="F288" s="139" t="n">
        <f aca="false">'COG-M'!P1360</f>
        <v>0</v>
      </c>
      <c r="G288" s="139" t="n">
        <f aca="false">'COG-M'!P1361</f>
        <v>0</v>
      </c>
      <c r="H288" s="139" t="n">
        <f aca="false">'COG-M'!P1362</f>
        <v>0</v>
      </c>
      <c r="I288" s="139" t="n">
        <f aca="false">'COG-M'!P1363</f>
        <v>0</v>
      </c>
      <c r="J288" s="139" t="n">
        <f aca="false">'COG-M'!P1364</f>
        <v>0</v>
      </c>
      <c r="K288" s="139" t="n">
        <f aca="false">'COG-M'!P1365</f>
        <v>0</v>
      </c>
      <c r="L288" s="139" t="n">
        <f aca="false">'COG-M'!P1366</f>
        <v>0</v>
      </c>
      <c r="M288" s="151" t="n">
        <f aca="false">SUM(C288:L288)</f>
        <v>0</v>
      </c>
    </row>
    <row r="289" customFormat="false" ht="15" hidden="false" customHeight="false" outlineLevel="0" collapsed="false">
      <c r="A289" s="231" t="n">
        <v>575</v>
      </c>
      <c r="B289" s="232" t="s">
        <v>915</v>
      </c>
      <c r="C289" s="233" t="n">
        <f aca="false">'COG-M'!P1367</f>
        <v>0</v>
      </c>
      <c r="D289" s="139" t="n">
        <f aca="false">'COG-M'!P1368</f>
        <v>0</v>
      </c>
      <c r="E289" s="139"/>
      <c r="F289" s="139" t="n">
        <f aca="false">'COG-M'!P1369</f>
        <v>0</v>
      </c>
      <c r="G289" s="139" t="n">
        <f aca="false">'COG-M'!P1370</f>
        <v>0</v>
      </c>
      <c r="H289" s="139" t="n">
        <f aca="false">'COG-M'!P1371</f>
        <v>0</v>
      </c>
      <c r="I289" s="139" t="n">
        <f aca="false">'COG-M'!P1372</f>
        <v>0</v>
      </c>
      <c r="J289" s="139" t="n">
        <f aca="false">'COG-M'!P1373</f>
        <v>0</v>
      </c>
      <c r="K289" s="139" t="n">
        <f aca="false">'COG-M'!P1374</f>
        <v>0</v>
      </c>
      <c r="L289" s="139" t="n">
        <f aca="false">'COG-M'!P1375</f>
        <v>0</v>
      </c>
      <c r="M289" s="151" t="n">
        <f aca="false">SUM(C289:L289)</f>
        <v>0</v>
      </c>
    </row>
    <row r="290" customFormat="false" ht="15" hidden="false" customHeight="false" outlineLevel="0" collapsed="false">
      <c r="A290" s="231" t="n">
        <v>576</v>
      </c>
      <c r="B290" s="232" t="s">
        <v>916</v>
      </c>
      <c r="C290" s="233" t="n">
        <f aca="false">'COG-M'!P1376</f>
        <v>0</v>
      </c>
      <c r="D290" s="139" t="n">
        <f aca="false">'COG-M'!P1377</f>
        <v>0</v>
      </c>
      <c r="E290" s="139"/>
      <c r="F290" s="139" t="n">
        <f aca="false">'COG-M'!P1378</f>
        <v>0</v>
      </c>
      <c r="G290" s="139" t="n">
        <f aca="false">'COG-M'!P1379</f>
        <v>0</v>
      </c>
      <c r="H290" s="139" t="n">
        <f aca="false">'COG-M'!P1380</f>
        <v>0</v>
      </c>
      <c r="I290" s="139" t="n">
        <f aca="false">'COG-M'!P1381</f>
        <v>0</v>
      </c>
      <c r="J290" s="139" t="n">
        <f aca="false">'COG-M'!P1382</f>
        <v>0</v>
      </c>
      <c r="K290" s="139" t="n">
        <f aca="false">'COG-M'!P1383</f>
        <v>0</v>
      </c>
      <c r="L290" s="139" t="n">
        <f aca="false">'COG-M'!P1384</f>
        <v>0</v>
      </c>
      <c r="M290" s="151" t="n">
        <f aca="false">SUM(C290:L290)</f>
        <v>0</v>
      </c>
    </row>
    <row r="291" customFormat="false" ht="15" hidden="false" customHeight="false" outlineLevel="0" collapsed="false">
      <c r="A291" s="231" t="n">
        <v>577</v>
      </c>
      <c r="B291" s="232" t="s">
        <v>917</v>
      </c>
      <c r="C291" s="233" t="n">
        <f aca="false">'COG-M'!P1385</f>
        <v>0</v>
      </c>
      <c r="D291" s="139" t="n">
        <f aca="false">'COG-M'!P1386</f>
        <v>0</v>
      </c>
      <c r="E291" s="139"/>
      <c r="F291" s="139" t="n">
        <f aca="false">'COG-M'!P1387</f>
        <v>0</v>
      </c>
      <c r="G291" s="139" t="n">
        <f aca="false">'COG-M'!P1388</f>
        <v>0</v>
      </c>
      <c r="H291" s="139" t="n">
        <f aca="false">'COG-M'!P1389</f>
        <v>0</v>
      </c>
      <c r="I291" s="139" t="n">
        <f aca="false">'COG-M'!P1390</f>
        <v>0</v>
      </c>
      <c r="J291" s="139" t="n">
        <f aca="false">'COG-M'!P1391</f>
        <v>0</v>
      </c>
      <c r="K291" s="139" t="n">
        <f aca="false">'COG-M'!P1392</f>
        <v>0</v>
      </c>
      <c r="L291" s="139" t="n">
        <f aca="false">'COG-M'!P1393</f>
        <v>0</v>
      </c>
      <c r="M291" s="151" t="n">
        <f aca="false">SUM(C291:L291)</f>
        <v>0</v>
      </c>
    </row>
    <row r="292" customFormat="false" ht="15" hidden="false" customHeight="false" outlineLevel="0" collapsed="false">
      <c r="A292" s="231" t="n">
        <v>578</v>
      </c>
      <c r="B292" s="232" t="s">
        <v>918</v>
      </c>
      <c r="C292" s="233" t="n">
        <f aca="false">'COG-M'!P1394</f>
        <v>0</v>
      </c>
      <c r="D292" s="139" t="n">
        <f aca="false">'COG-M'!P1395</f>
        <v>0</v>
      </c>
      <c r="E292" s="139"/>
      <c r="F292" s="139" t="n">
        <f aca="false">'COG-M'!P1396</f>
        <v>0</v>
      </c>
      <c r="G292" s="139" t="n">
        <f aca="false">'COG-M'!P1397</f>
        <v>0</v>
      </c>
      <c r="H292" s="139" t="n">
        <f aca="false">'COG-M'!P1398</f>
        <v>0</v>
      </c>
      <c r="I292" s="139" t="n">
        <f aca="false">'COG-M'!P1399</f>
        <v>0</v>
      </c>
      <c r="J292" s="139" t="n">
        <f aca="false">'COG-M'!P1400</f>
        <v>0</v>
      </c>
      <c r="K292" s="139" t="n">
        <f aca="false">'COG-M'!P1401</f>
        <v>0</v>
      </c>
      <c r="L292" s="139" t="n">
        <f aca="false">'COG-M'!P1402</f>
        <v>0</v>
      </c>
      <c r="M292" s="151" t="n">
        <f aca="false">SUM(C292:L292)</f>
        <v>0</v>
      </c>
    </row>
    <row r="293" customFormat="false" ht="15" hidden="false" customHeight="false" outlineLevel="0" collapsed="false">
      <c r="A293" s="231" t="n">
        <v>579</v>
      </c>
      <c r="B293" s="232" t="s">
        <v>919</v>
      </c>
      <c r="C293" s="233" t="n">
        <f aca="false">'COG-M'!P1403</f>
        <v>0</v>
      </c>
      <c r="D293" s="139" t="n">
        <f aca="false">'COG-M'!P1404</f>
        <v>0</v>
      </c>
      <c r="E293" s="139"/>
      <c r="F293" s="139" t="n">
        <f aca="false">'COG-M'!P1405</f>
        <v>0</v>
      </c>
      <c r="G293" s="139" t="n">
        <f aca="false">'COG-M'!P1406</f>
        <v>0</v>
      </c>
      <c r="H293" s="139" t="n">
        <f aca="false">'COG-M'!P1407</f>
        <v>0</v>
      </c>
      <c r="I293" s="139" t="n">
        <f aca="false">'COG-M'!P1408</f>
        <v>0</v>
      </c>
      <c r="J293" s="139" t="n">
        <f aca="false">'COG-M'!P1409</f>
        <v>0</v>
      </c>
      <c r="K293" s="139" t="n">
        <f aca="false">'COG-M'!P1410</f>
        <v>0</v>
      </c>
      <c r="L293" s="139" t="n">
        <f aca="false">'COG-M'!P1411</f>
        <v>0</v>
      </c>
      <c r="M293" s="151" t="n">
        <f aca="false">SUM(C293:L293)</f>
        <v>0</v>
      </c>
    </row>
    <row r="294" customFormat="false" ht="15" hidden="false" customHeight="false" outlineLevel="0" collapsed="false">
      <c r="A294" s="229" t="n">
        <v>5800</v>
      </c>
      <c r="B294" s="230" t="s">
        <v>920</v>
      </c>
      <c r="C294" s="135" t="n">
        <f aca="false">SUM(C295:C298)</f>
        <v>0</v>
      </c>
      <c r="D294" s="143" t="n">
        <f aca="false">SUM(D295:D298)</f>
        <v>0</v>
      </c>
      <c r="E294" s="143" t="n">
        <f aca="false">SUM(E295:E298)</f>
        <v>0</v>
      </c>
      <c r="F294" s="143" t="n">
        <f aca="false">SUM(F295:F298)</f>
        <v>0</v>
      </c>
      <c r="G294" s="143" t="n">
        <f aca="false">SUM(G295:G298)</f>
        <v>0</v>
      </c>
      <c r="H294" s="143" t="n">
        <f aca="false">SUM(H295:H298)</f>
        <v>0</v>
      </c>
      <c r="I294" s="143" t="n">
        <f aca="false">SUM(I295:I298)</f>
        <v>0</v>
      </c>
      <c r="J294" s="143" t="n">
        <f aca="false">SUM(J295:J298)</f>
        <v>0</v>
      </c>
      <c r="K294" s="143" t="n">
        <f aca="false">SUM(K295:K298)</f>
        <v>0</v>
      </c>
      <c r="L294" s="143" t="n">
        <f aca="false">SUM(L295:L298)</f>
        <v>0</v>
      </c>
      <c r="M294" s="143" t="n">
        <f aca="false">SUM(M295:M298)</f>
        <v>0</v>
      </c>
    </row>
    <row r="295" customFormat="false" ht="15" hidden="false" customHeight="false" outlineLevel="0" collapsed="false">
      <c r="A295" s="231" t="n">
        <v>581</v>
      </c>
      <c r="B295" s="232" t="s">
        <v>921</v>
      </c>
      <c r="C295" s="233" t="n">
        <f aca="false">'COG-M'!P1413</f>
        <v>0</v>
      </c>
      <c r="D295" s="139" t="n">
        <f aca="false">'COG-M'!P1414</f>
        <v>0</v>
      </c>
      <c r="E295" s="139"/>
      <c r="F295" s="139" t="n">
        <f aca="false">'COG-M'!P1415</f>
        <v>0</v>
      </c>
      <c r="G295" s="139" t="n">
        <f aca="false">'COG-M'!P1416</f>
        <v>0</v>
      </c>
      <c r="H295" s="139" t="n">
        <f aca="false">'COG-M'!P1417</f>
        <v>0</v>
      </c>
      <c r="I295" s="139" t="n">
        <f aca="false">'COG-M'!P1418</f>
        <v>0</v>
      </c>
      <c r="J295" s="139" t="n">
        <f aca="false">'COG-M'!P1419</f>
        <v>0</v>
      </c>
      <c r="K295" s="139" t="n">
        <f aca="false">'COG-M'!P1420</f>
        <v>0</v>
      </c>
      <c r="L295" s="139" t="n">
        <f aca="false">'COG-M'!P1421</f>
        <v>0</v>
      </c>
      <c r="M295" s="151" t="n">
        <f aca="false">SUM(C295:L295)</f>
        <v>0</v>
      </c>
    </row>
    <row r="296" customFormat="false" ht="15" hidden="false" customHeight="false" outlineLevel="0" collapsed="false">
      <c r="A296" s="231" t="n">
        <v>582</v>
      </c>
      <c r="B296" s="232" t="s">
        <v>922</v>
      </c>
      <c r="C296" s="233" t="n">
        <f aca="false">'COG-M'!P1422</f>
        <v>0</v>
      </c>
      <c r="D296" s="139" t="n">
        <f aca="false">'COG-M'!P1423</f>
        <v>0</v>
      </c>
      <c r="E296" s="139"/>
      <c r="F296" s="139" t="n">
        <f aca="false">'COG-M'!P1424</f>
        <v>0</v>
      </c>
      <c r="G296" s="139" t="n">
        <f aca="false">'COG-M'!P1425</f>
        <v>0</v>
      </c>
      <c r="H296" s="139" t="n">
        <f aca="false">'COG-M'!P1426</f>
        <v>0</v>
      </c>
      <c r="I296" s="139" t="n">
        <f aca="false">'COG-M'!P1427</f>
        <v>0</v>
      </c>
      <c r="J296" s="139" t="n">
        <f aca="false">'COG-M'!P1428</f>
        <v>0</v>
      </c>
      <c r="K296" s="139" t="n">
        <f aca="false">'COG-M'!P1429</f>
        <v>0</v>
      </c>
      <c r="L296" s="139" t="n">
        <f aca="false">'COG-M'!P1430</f>
        <v>0</v>
      </c>
      <c r="M296" s="151" t="n">
        <f aca="false">SUM(C296:L296)</f>
        <v>0</v>
      </c>
    </row>
    <row r="297" customFormat="false" ht="15" hidden="false" customHeight="false" outlineLevel="0" collapsed="false">
      <c r="A297" s="231" t="n">
        <v>583</v>
      </c>
      <c r="B297" s="232" t="s">
        <v>923</v>
      </c>
      <c r="C297" s="233" t="n">
        <f aca="false">'COG-M'!P1431</f>
        <v>0</v>
      </c>
      <c r="D297" s="139" t="n">
        <f aca="false">'COG-M'!P1432</f>
        <v>0</v>
      </c>
      <c r="E297" s="139"/>
      <c r="F297" s="139" t="n">
        <f aca="false">'COG-M'!P1433</f>
        <v>0</v>
      </c>
      <c r="G297" s="139" t="n">
        <f aca="false">'COG-M'!P1434</f>
        <v>0</v>
      </c>
      <c r="H297" s="139" t="n">
        <f aca="false">'COG-M'!P1435</f>
        <v>0</v>
      </c>
      <c r="I297" s="139" t="n">
        <f aca="false">'COG-M'!P1436</f>
        <v>0</v>
      </c>
      <c r="J297" s="139" t="n">
        <f aca="false">'COG-M'!P1437</f>
        <v>0</v>
      </c>
      <c r="K297" s="139" t="n">
        <f aca="false">'COG-M'!P1438</f>
        <v>0</v>
      </c>
      <c r="L297" s="139" t="n">
        <f aca="false">'COG-M'!P1439</f>
        <v>0</v>
      </c>
      <c r="M297" s="151" t="n">
        <f aca="false">SUM(C297:L297)</f>
        <v>0</v>
      </c>
    </row>
    <row r="298" customFormat="false" ht="15" hidden="false" customHeight="false" outlineLevel="0" collapsed="false">
      <c r="A298" s="231" t="n">
        <v>589</v>
      </c>
      <c r="B298" s="232" t="s">
        <v>924</v>
      </c>
      <c r="C298" s="233" t="n">
        <f aca="false">'COG-M'!P1440</f>
        <v>0</v>
      </c>
      <c r="D298" s="139" t="n">
        <f aca="false">'COG-M'!P1441</f>
        <v>0</v>
      </c>
      <c r="E298" s="139"/>
      <c r="F298" s="139" t="n">
        <f aca="false">'COG-M'!P1442</f>
        <v>0</v>
      </c>
      <c r="G298" s="139" t="n">
        <f aca="false">'COG-M'!P1443</f>
        <v>0</v>
      </c>
      <c r="H298" s="139" t="n">
        <f aca="false">'COG-M'!P1444</f>
        <v>0</v>
      </c>
      <c r="I298" s="139" t="n">
        <f aca="false">'COG-M'!P1445</f>
        <v>0</v>
      </c>
      <c r="J298" s="139" t="n">
        <f aca="false">'COG-M'!P1446</f>
        <v>0</v>
      </c>
      <c r="K298" s="139" t="n">
        <f aca="false">'COG-M'!P1447</f>
        <v>0</v>
      </c>
      <c r="L298" s="139" t="n">
        <f aca="false">'COG-M'!P1448</f>
        <v>0</v>
      </c>
      <c r="M298" s="151" t="n">
        <f aca="false">SUM(C298:L298)</f>
        <v>0</v>
      </c>
    </row>
    <row r="299" customFormat="false" ht="15" hidden="false" customHeight="false" outlineLevel="0" collapsed="false">
      <c r="A299" s="229" t="n">
        <v>5900</v>
      </c>
      <c r="B299" s="230" t="s">
        <v>925</v>
      </c>
      <c r="C299" s="135" t="n">
        <f aca="false">SUM(C300:C308)</f>
        <v>0</v>
      </c>
      <c r="D299" s="143" t="n">
        <f aca="false">SUM(D300:D308)</f>
        <v>0</v>
      </c>
      <c r="E299" s="143" t="n">
        <f aca="false">SUM(E300:E308)</f>
        <v>0</v>
      </c>
      <c r="F299" s="143" t="n">
        <f aca="false">SUM(F300:F308)</f>
        <v>0</v>
      </c>
      <c r="G299" s="143" t="n">
        <f aca="false">SUM(G300:G308)</f>
        <v>0</v>
      </c>
      <c r="H299" s="143" t="n">
        <f aca="false">SUM(H300:H308)</f>
        <v>0</v>
      </c>
      <c r="I299" s="143" t="n">
        <f aca="false">SUM(I300:I308)</f>
        <v>0</v>
      </c>
      <c r="J299" s="143" t="n">
        <f aca="false">SUM(J300:J308)</f>
        <v>0</v>
      </c>
      <c r="K299" s="143" t="n">
        <f aca="false">SUM(K300:K308)</f>
        <v>0</v>
      </c>
      <c r="L299" s="143" t="n">
        <f aca="false">SUM(L300:L308)</f>
        <v>0</v>
      </c>
      <c r="M299" s="143" t="n">
        <f aca="false">SUM(M300:M308)</f>
        <v>0</v>
      </c>
    </row>
    <row r="300" customFormat="false" ht="15" hidden="false" customHeight="false" outlineLevel="0" collapsed="false">
      <c r="A300" s="231" t="n">
        <v>591</v>
      </c>
      <c r="B300" s="232" t="s">
        <v>926</v>
      </c>
      <c r="C300" s="233" t="n">
        <f aca="false">'COG-M'!P1450</f>
        <v>0</v>
      </c>
      <c r="D300" s="139" t="n">
        <f aca="false">'COG-M'!P1451</f>
        <v>0</v>
      </c>
      <c r="E300" s="139"/>
      <c r="F300" s="139" t="n">
        <f aca="false">'COG-M'!P1452</f>
        <v>0</v>
      </c>
      <c r="G300" s="139" t="n">
        <f aca="false">'COG-M'!P1453</f>
        <v>0</v>
      </c>
      <c r="H300" s="139" t="n">
        <f aca="false">'COG-M'!P1454</f>
        <v>0</v>
      </c>
      <c r="I300" s="139" t="n">
        <f aca="false">'COG-M'!P1455</f>
        <v>0</v>
      </c>
      <c r="J300" s="139" t="n">
        <f aca="false">'COG-M'!P1456</f>
        <v>0</v>
      </c>
      <c r="K300" s="139" t="n">
        <f aca="false">'COG-M'!P1457</f>
        <v>0</v>
      </c>
      <c r="L300" s="139" t="n">
        <f aca="false">'COG-M'!P1458</f>
        <v>0</v>
      </c>
      <c r="M300" s="151" t="n">
        <f aca="false">SUM(C300:L300)</f>
        <v>0</v>
      </c>
    </row>
    <row r="301" customFormat="false" ht="15" hidden="false" customHeight="false" outlineLevel="0" collapsed="false">
      <c r="A301" s="231" t="n">
        <v>592</v>
      </c>
      <c r="B301" s="232" t="s">
        <v>927</v>
      </c>
      <c r="C301" s="233" t="n">
        <f aca="false">'COG-M'!P1459</f>
        <v>0</v>
      </c>
      <c r="D301" s="139" t="n">
        <f aca="false">'COG-M'!P1460</f>
        <v>0</v>
      </c>
      <c r="E301" s="139"/>
      <c r="F301" s="139" t="n">
        <f aca="false">'COG-M'!P1461</f>
        <v>0</v>
      </c>
      <c r="G301" s="139" t="n">
        <f aca="false">'COG-M'!P1462</f>
        <v>0</v>
      </c>
      <c r="H301" s="139" t="n">
        <f aca="false">'COG-M'!P1463</f>
        <v>0</v>
      </c>
      <c r="I301" s="139" t="n">
        <f aca="false">'COG-M'!P1464</f>
        <v>0</v>
      </c>
      <c r="J301" s="139" t="n">
        <f aca="false">'COG-M'!P1465</f>
        <v>0</v>
      </c>
      <c r="K301" s="139" t="n">
        <f aca="false">'COG-M'!P1466</f>
        <v>0</v>
      </c>
      <c r="L301" s="139" t="n">
        <f aca="false">'COG-M'!P1467</f>
        <v>0</v>
      </c>
      <c r="M301" s="151" t="n">
        <f aca="false">SUM(C301:L301)</f>
        <v>0</v>
      </c>
    </row>
    <row r="302" customFormat="false" ht="15" hidden="false" customHeight="false" outlineLevel="0" collapsed="false">
      <c r="A302" s="231" t="n">
        <v>593</v>
      </c>
      <c r="B302" s="232" t="s">
        <v>928</v>
      </c>
      <c r="C302" s="233" t="n">
        <f aca="false">'COG-M'!P1468</f>
        <v>0</v>
      </c>
      <c r="D302" s="139" t="n">
        <f aca="false">'COG-M'!P1469</f>
        <v>0</v>
      </c>
      <c r="E302" s="139"/>
      <c r="F302" s="139" t="n">
        <f aca="false">'COG-M'!P1470</f>
        <v>0</v>
      </c>
      <c r="G302" s="139" t="n">
        <f aca="false">'COG-M'!P1471</f>
        <v>0</v>
      </c>
      <c r="H302" s="139" t="n">
        <f aca="false">'COG-M'!P1472</f>
        <v>0</v>
      </c>
      <c r="I302" s="139" t="n">
        <f aca="false">'COG-M'!P1473</f>
        <v>0</v>
      </c>
      <c r="J302" s="139" t="n">
        <f aca="false">'COG-M'!P1474</f>
        <v>0</v>
      </c>
      <c r="K302" s="139" t="n">
        <f aca="false">'COG-M'!P1475</f>
        <v>0</v>
      </c>
      <c r="L302" s="139" t="n">
        <f aca="false">'COG-M'!P1476</f>
        <v>0</v>
      </c>
      <c r="M302" s="151" t="n">
        <f aca="false">SUM(C302:L302)</f>
        <v>0</v>
      </c>
    </row>
    <row r="303" customFormat="false" ht="15" hidden="false" customHeight="false" outlineLevel="0" collapsed="false">
      <c r="A303" s="231" t="n">
        <v>594</v>
      </c>
      <c r="B303" s="232" t="s">
        <v>58</v>
      </c>
      <c r="C303" s="233" t="n">
        <f aca="false">'COG-M'!P1477</f>
        <v>0</v>
      </c>
      <c r="D303" s="139" t="n">
        <f aca="false">'COG-M'!P1478</f>
        <v>0</v>
      </c>
      <c r="E303" s="139"/>
      <c r="F303" s="139" t="n">
        <f aca="false">'COG-M'!P1479</f>
        <v>0</v>
      </c>
      <c r="G303" s="139" t="n">
        <f aca="false">'COG-M'!P1480</f>
        <v>0</v>
      </c>
      <c r="H303" s="139" t="n">
        <f aca="false">'COG-M'!P1481</f>
        <v>0</v>
      </c>
      <c r="I303" s="139" t="n">
        <f aca="false">'COG-M'!P1482</f>
        <v>0</v>
      </c>
      <c r="J303" s="139" t="n">
        <f aca="false">'COG-M'!P1483</f>
        <v>0</v>
      </c>
      <c r="K303" s="139" t="n">
        <f aca="false">'COG-M'!P1484</f>
        <v>0</v>
      </c>
      <c r="L303" s="139" t="n">
        <f aca="false">'COG-M'!P1485</f>
        <v>0</v>
      </c>
      <c r="M303" s="151" t="n">
        <f aca="false">SUM(C303:L303)</f>
        <v>0</v>
      </c>
    </row>
    <row r="304" customFormat="false" ht="15" hidden="false" customHeight="false" outlineLevel="0" collapsed="false">
      <c r="A304" s="231" t="n">
        <v>595</v>
      </c>
      <c r="B304" s="232" t="s">
        <v>929</v>
      </c>
      <c r="C304" s="233" t="n">
        <f aca="false">'COG-M'!P1486</f>
        <v>0</v>
      </c>
      <c r="D304" s="139" t="n">
        <f aca="false">'COG-M'!P1487</f>
        <v>0</v>
      </c>
      <c r="E304" s="139"/>
      <c r="F304" s="139" t="n">
        <f aca="false">'COG-M'!P1488</f>
        <v>0</v>
      </c>
      <c r="G304" s="139" t="n">
        <f aca="false">'COG-M'!P1489</f>
        <v>0</v>
      </c>
      <c r="H304" s="139" t="n">
        <f aca="false">'COG-M'!P1490</f>
        <v>0</v>
      </c>
      <c r="I304" s="139" t="n">
        <f aca="false">'COG-M'!P1491</f>
        <v>0</v>
      </c>
      <c r="J304" s="139" t="n">
        <f aca="false">'COG-M'!P1492</f>
        <v>0</v>
      </c>
      <c r="K304" s="139" t="n">
        <f aca="false">'COG-M'!P1493</f>
        <v>0</v>
      </c>
      <c r="L304" s="139" t="n">
        <f aca="false">'COG-M'!P1494</f>
        <v>0</v>
      </c>
      <c r="M304" s="151" t="n">
        <f aca="false">SUM(C304:L304)</f>
        <v>0</v>
      </c>
    </row>
    <row r="305" customFormat="false" ht="15" hidden="false" customHeight="false" outlineLevel="0" collapsed="false">
      <c r="A305" s="231" t="n">
        <v>596</v>
      </c>
      <c r="B305" s="232" t="s">
        <v>930</v>
      </c>
      <c r="C305" s="233" t="n">
        <f aca="false">'COG-M'!P1495</f>
        <v>0</v>
      </c>
      <c r="D305" s="139" t="n">
        <f aca="false">'COG-M'!P1496</f>
        <v>0</v>
      </c>
      <c r="E305" s="139"/>
      <c r="F305" s="139" t="n">
        <f aca="false">'COG-M'!P1497</f>
        <v>0</v>
      </c>
      <c r="G305" s="139" t="n">
        <f aca="false">'COG-M'!P1498</f>
        <v>0</v>
      </c>
      <c r="H305" s="139" t="n">
        <f aca="false">'COG-M'!P1499</f>
        <v>0</v>
      </c>
      <c r="I305" s="139" t="n">
        <f aca="false">'COG-M'!P1500</f>
        <v>0</v>
      </c>
      <c r="J305" s="139" t="n">
        <f aca="false">'COG-M'!P1501</f>
        <v>0</v>
      </c>
      <c r="K305" s="139" t="n">
        <f aca="false">'COG-M'!P1502</f>
        <v>0</v>
      </c>
      <c r="L305" s="139" t="n">
        <f aca="false">'COG-M'!P1503</f>
        <v>0</v>
      </c>
      <c r="M305" s="151" t="n">
        <f aca="false">SUM(C305:L305)</f>
        <v>0</v>
      </c>
    </row>
    <row r="306" customFormat="false" ht="15" hidden="false" customHeight="false" outlineLevel="0" collapsed="false">
      <c r="A306" s="231" t="n">
        <v>597</v>
      </c>
      <c r="B306" s="232" t="s">
        <v>931</v>
      </c>
      <c r="C306" s="233" t="n">
        <f aca="false">'COG-M'!P1504</f>
        <v>0</v>
      </c>
      <c r="D306" s="139" t="n">
        <f aca="false">'COG-M'!P1505</f>
        <v>0</v>
      </c>
      <c r="E306" s="139"/>
      <c r="F306" s="139" t="n">
        <f aca="false">'COG-M'!P1506</f>
        <v>0</v>
      </c>
      <c r="G306" s="139" t="n">
        <f aca="false">'COG-M'!P1507</f>
        <v>0</v>
      </c>
      <c r="H306" s="139" t="n">
        <f aca="false">'COG-M'!P1508</f>
        <v>0</v>
      </c>
      <c r="I306" s="139" t="n">
        <f aca="false">'COG-M'!P1509</f>
        <v>0</v>
      </c>
      <c r="J306" s="139" t="n">
        <f aca="false">'COG-M'!P1510</f>
        <v>0</v>
      </c>
      <c r="K306" s="139" t="n">
        <f aca="false">'COG-M'!P1511</f>
        <v>0</v>
      </c>
      <c r="L306" s="139" t="n">
        <f aca="false">'COG-M'!P1512</f>
        <v>0</v>
      </c>
      <c r="M306" s="151" t="n">
        <f aca="false">SUM(C306:L306)</f>
        <v>0</v>
      </c>
    </row>
    <row r="307" customFormat="false" ht="15" hidden="false" customHeight="false" outlineLevel="0" collapsed="false">
      <c r="A307" s="231" t="n">
        <v>598</v>
      </c>
      <c r="B307" s="232" t="s">
        <v>932</v>
      </c>
      <c r="C307" s="233" t="n">
        <f aca="false">'COG-M'!P1513</f>
        <v>0</v>
      </c>
      <c r="D307" s="139" t="n">
        <f aca="false">'COG-M'!P1514</f>
        <v>0</v>
      </c>
      <c r="E307" s="139"/>
      <c r="F307" s="139" t="n">
        <f aca="false">'COG-M'!P1515</f>
        <v>0</v>
      </c>
      <c r="G307" s="139" t="n">
        <f aca="false">'COG-M'!P1516</f>
        <v>0</v>
      </c>
      <c r="H307" s="139" t="n">
        <f aca="false">'COG-M'!P1517</f>
        <v>0</v>
      </c>
      <c r="I307" s="139" t="n">
        <f aca="false">'COG-M'!P1518</f>
        <v>0</v>
      </c>
      <c r="J307" s="139" t="n">
        <f aca="false">'COG-M'!P1519</f>
        <v>0</v>
      </c>
      <c r="K307" s="139" t="n">
        <f aca="false">'COG-M'!P1520</f>
        <v>0</v>
      </c>
      <c r="L307" s="139" t="n">
        <f aca="false">'COG-M'!P1521</f>
        <v>0</v>
      </c>
      <c r="M307" s="151" t="n">
        <f aca="false">SUM(C307:L307)</f>
        <v>0</v>
      </c>
    </row>
    <row r="308" customFormat="false" ht="15" hidden="false" customHeight="false" outlineLevel="0" collapsed="false">
      <c r="A308" s="231" t="n">
        <v>599</v>
      </c>
      <c r="B308" s="232" t="s">
        <v>933</v>
      </c>
      <c r="C308" s="233" t="n">
        <f aca="false">'COG-M'!P1522</f>
        <v>0</v>
      </c>
      <c r="D308" s="139" t="n">
        <f aca="false">'COG-M'!P1523</f>
        <v>0</v>
      </c>
      <c r="E308" s="139"/>
      <c r="F308" s="139" t="n">
        <f aca="false">'COG-M'!P1524</f>
        <v>0</v>
      </c>
      <c r="G308" s="139" t="n">
        <f aca="false">'COG-M'!P1525</f>
        <v>0</v>
      </c>
      <c r="H308" s="139" t="n">
        <f aca="false">'COG-M'!P1526</f>
        <v>0</v>
      </c>
      <c r="I308" s="139" t="n">
        <f aca="false">'COG-M'!P1527</f>
        <v>0</v>
      </c>
      <c r="J308" s="139" t="n">
        <f aca="false">'COG-M'!P1528</f>
        <v>0</v>
      </c>
      <c r="K308" s="139" t="n">
        <f aca="false">'COG-M'!P1529</f>
        <v>0</v>
      </c>
      <c r="L308" s="139" t="n">
        <f aca="false">'COG-M'!P1530</f>
        <v>0</v>
      </c>
      <c r="M308" s="151" t="n">
        <f aca="false">SUM(C308:L308)</f>
        <v>0</v>
      </c>
    </row>
    <row r="309" customFormat="false" ht="15" hidden="false" customHeight="false" outlineLevel="0" collapsed="false">
      <c r="A309" s="226" t="n">
        <v>6000</v>
      </c>
      <c r="B309" s="227" t="s">
        <v>934</v>
      </c>
      <c r="C309" s="131" t="n">
        <f aca="false">C310+C319+C328</f>
        <v>0</v>
      </c>
      <c r="D309" s="132" t="n">
        <f aca="false">D310+D319+D328</f>
        <v>0</v>
      </c>
      <c r="E309" s="132" t="n">
        <f aca="false">E310+E319+E328</f>
        <v>0</v>
      </c>
      <c r="F309" s="132" t="n">
        <f aca="false">F310+F319+F328</f>
        <v>0</v>
      </c>
      <c r="G309" s="132" t="n">
        <f aca="false">G310+G319+G328</f>
        <v>0</v>
      </c>
      <c r="H309" s="132" t="n">
        <f aca="false">H310+H319+H328</f>
        <v>0</v>
      </c>
      <c r="I309" s="132" t="n">
        <f aca="false">I310+I319+I328</f>
        <v>0</v>
      </c>
      <c r="J309" s="132" t="n">
        <f aca="false">J310+J319+J328</f>
        <v>0</v>
      </c>
      <c r="K309" s="132" t="n">
        <f aca="false">K310+K319+K328</f>
        <v>0</v>
      </c>
      <c r="L309" s="132" t="n">
        <f aca="false">L310+L319+L328</f>
        <v>0</v>
      </c>
      <c r="M309" s="132" t="n">
        <f aca="false">M310+M319+M328</f>
        <v>0</v>
      </c>
    </row>
    <row r="310" customFormat="false" ht="15" hidden="false" customHeight="false" outlineLevel="0" collapsed="false">
      <c r="A310" s="229" t="n">
        <v>6100</v>
      </c>
      <c r="B310" s="230" t="s">
        <v>935</v>
      </c>
      <c r="C310" s="135" t="n">
        <f aca="false">SUM(C311:C318)</f>
        <v>0</v>
      </c>
      <c r="D310" s="143" t="n">
        <f aca="false">SUM(D311:D318)</f>
        <v>0</v>
      </c>
      <c r="E310" s="143" t="n">
        <f aca="false">SUM(E311:E318)</f>
        <v>0</v>
      </c>
      <c r="F310" s="143" t="n">
        <f aca="false">SUM(F311:F318)</f>
        <v>0</v>
      </c>
      <c r="G310" s="143" t="n">
        <f aca="false">SUM(G311:G318)</f>
        <v>0</v>
      </c>
      <c r="H310" s="143" t="n">
        <f aca="false">SUM(H311:H318)</f>
        <v>0</v>
      </c>
      <c r="I310" s="143" t="n">
        <f aca="false">SUM(I311:I318)</f>
        <v>0</v>
      </c>
      <c r="J310" s="143" t="n">
        <f aca="false">SUM(J311:J318)</f>
        <v>0</v>
      </c>
      <c r="K310" s="143" t="n">
        <f aca="false">SUM(K311:K318)</f>
        <v>0</v>
      </c>
      <c r="L310" s="143" t="n">
        <f aca="false">SUM(L311:L318)</f>
        <v>0</v>
      </c>
      <c r="M310" s="143" t="n">
        <f aca="false">SUM(M311:M318)</f>
        <v>0</v>
      </c>
    </row>
    <row r="311" customFormat="false" ht="15" hidden="false" customHeight="false" outlineLevel="0" collapsed="false">
      <c r="A311" s="231" t="n">
        <v>611</v>
      </c>
      <c r="B311" s="232" t="s">
        <v>936</v>
      </c>
      <c r="C311" s="233" t="n">
        <f aca="false">'COG-M'!P1533</f>
        <v>0</v>
      </c>
      <c r="D311" s="139" t="n">
        <f aca="false">'COG-M'!P1534</f>
        <v>0</v>
      </c>
      <c r="E311" s="139"/>
      <c r="F311" s="139" t="n">
        <f aca="false">'COG-M'!P1535</f>
        <v>0</v>
      </c>
      <c r="G311" s="139" t="n">
        <f aca="false">'COG-M'!P1536</f>
        <v>0</v>
      </c>
      <c r="H311" s="139" t="n">
        <f aca="false">'COG-M'!P1537</f>
        <v>0</v>
      </c>
      <c r="I311" s="139" t="n">
        <f aca="false">'COG-M'!P1538</f>
        <v>0</v>
      </c>
      <c r="J311" s="139" t="n">
        <f aca="false">'COG-M'!P1539</f>
        <v>0</v>
      </c>
      <c r="K311" s="139" t="n">
        <f aca="false">'COG-M'!P1540</f>
        <v>0</v>
      </c>
      <c r="L311" s="139" t="n">
        <f aca="false">'COG-M'!P1541</f>
        <v>0</v>
      </c>
      <c r="M311" s="151" t="n">
        <f aca="false">SUM(C311:L311)</f>
        <v>0</v>
      </c>
    </row>
    <row r="312" customFormat="false" ht="15" hidden="false" customHeight="false" outlineLevel="0" collapsed="false">
      <c r="A312" s="231" t="n">
        <v>612</v>
      </c>
      <c r="B312" s="232" t="s">
        <v>937</v>
      </c>
      <c r="C312" s="233" t="n">
        <f aca="false">'COG-M'!P1542</f>
        <v>0</v>
      </c>
      <c r="D312" s="139" t="n">
        <f aca="false">'COG-M'!P1543</f>
        <v>0</v>
      </c>
      <c r="E312" s="139"/>
      <c r="F312" s="139" t="n">
        <f aca="false">'COG-M'!P1544</f>
        <v>0</v>
      </c>
      <c r="G312" s="139" t="n">
        <f aca="false">'COG-M'!P1545</f>
        <v>0</v>
      </c>
      <c r="H312" s="139" t="n">
        <f aca="false">'COG-M'!P1546</f>
        <v>0</v>
      </c>
      <c r="I312" s="139" t="n">
        <f aca="false">'COG-M'!P1547</f>
        <v>0</v>
      </c>
      <c r="J312" s="139" t="n">
        <f aca="false">'COG-M'!P1548</f>
        <v>0</v>
      </c>
      <c r="K312" s="139" t="n">
        <f aca="false">'COG-M'!P1549</f>
        <v>0</v>
      </c>
      <c r="L312" s="139" t="n">
        <f aca="false">'COG-M'!P1550</f>
        <v>0</v>
      </c>
      <c r="M312" s="151" t="n">
        <f aca="false">SUM(C312:L312)</f>
        <v>0</v>
      </c>
    </row>
    <row r="313" customFormat="false" ht="30" hidden="false" customHeight="false" outlineLevel="0" collapsed="false">
      <c r="A313" s="231" t="n">
        <v>613</v>
      </c>
      <c r="B313" s="232" t="s">
        <v>938</v>
      </c>
      <c r="C313" s="233" t="n">
        <f aca="false">'COG-M'!P1551</f>
        <v>0</v>
      </c>
      <c r="D313" s="139" t="n">
        <f aca="false">'COG-M'!P1552</f>
        <v>0</v>
      </c>
      <c r="E313" s="139"/>
      <c r="F313" s="139" t="n">
        <f aca="false">'COG-M'!P1553</f>
        <v>0</v>
      </c>
      <c r="G313" s="139" t="n">
        <f aca="false">'COG-M'!P1554</f>
        <v>0</v>
      </c>
      <c r="H313" s="139" t="n">
        <f aca="false">'COG-M'!P1555</f>
        <v>0</v>
      </c>
      <c r="I313" s="139" t="n">
        <f aca="false">'COG-M'!P1556</f>
        <v>0</v>
      </c>
      <c r="J313" s="139" t="n">
        <f aca="false">'COG-M'!P1557</f>
        <v>0</v>
      </c>
      <c r="K313" s="139" t="n">
        <f aca="false">'COG-M'!P1558</f>
        <v>0</v>
      </c>
      <c r="L313" s="139" t="n">
        <f aca="false">'COG-M'!P1559</f>
        <v>0</v>
      </c>
      <c r="M313" s="151" t="n">
        <f aca="false">SUM(C313:L313)</f>
        <v>0</v>
      </c>
    </row>
    <row r="314" customFormat="false" ht="15" hidden="false" customHeight="false" outlineLevel="0" collapsed="false">
      <c r="A314" s="231" t="n">
        <v>614</v>
      </c>
      <c r="B314" s="232" t="s">
        <v>939</v>
      </c>
      <c r="C314" s="233" t="n">
        <f aca="false">'COG-M'!P1560</f>
        <v>0</v>
      </c>
      <c r="D314" s="139" t="n">
        <f aca="false">'COG-M'!P1561</f>
        <v>0</v>
      </c>
      <c r="E314" s="139"/>
      <c r="F314" s="139" t="n">
        <f aca="false">'COG-M'!P1562</f>
        <v>0</v>
      </c>
      <c r="G314" s="139" t="n">
        <f aca="false">'COG-M'!P1563</f>
        <v>0</v>
      </c>
      <c r="H314" s="139" t="n">
        <f aca="false">'COG-M'!P1564</f>
        <v>0</v>
      </c>
      <c r="I314" s="139" t="n">
        <f aca="false">'COG-M'!P1565</f>
        <v>0</v>
      </c>
      <c r="J314" s="139" t="n">
        <f aca="false">'COG-M'!P1566</f>
        <v>0</v>
      </c>
      <c r="K314" s="139" t="n">
        <f aca="false">'COG-M'!P1567</f>
        <v>0</v>
      </c>
      <c r="L314" s="139" t="n">
        <f aca="false">'COG-M'!P1568</f>
        <v>0</v>
      </c>
      <c r="M314" s="151" t="n">
        <f aca="false">SUM(C314:L314)</f>
        <v>0</v>
      </c>
    </row>
    <row r="315" customFormat="false" ht="15" hidden="false" customHeight="false" outlineLevel="0" collapsed="false">
      <c r="A315" s="231" t="n">
        <v>615</v>
      </c>
      <c r="B315" s="232" t="s">
        <v>940</v>
      </c>
      <c r="C315" s="233" t="n">
        <f aca="false">'COG-M'!P1569</f>
        <v>0</v>
      </c>
      <c r="D315" s="139" t="n">
        <f aca="false">'COG-M'!P1570</f>
        <v>0</v>
      </c>
      <c r="E315" s="139"/>
      <c r="F315" s="139" t="n">
        <f aca="false">'COG-M'!P1571</f>
        <v>0</v>
      </c>
      <c r="G315" s="139" t="n">
        <f aca="false">'COG-M'!P1572</f>
        <v>0</v>
      </c>
      <c r="H315" s="139" t="n">
        <f aca="false">'COG-M'!P1573</f>
        <v>0</v>
      </c>
      <c r="I315" s="139" t="n">
        <f aca="false">'COG-M'!P1574</f>
        <v>0</v>
      </c>
      <c r="J315" s="139" t="n">
        <f aca="false">'COG-M'!P1575</f>
        <v>0</v>
      </c>
      <c r="K315" s="139" t="n">
        <f aca="false">'COG-M'!P1576</f>
        <v>0</v>
      </c>
      <c r="L315" s="139" t="n">
        <f aca="false">'COG-M'!P1577</f>
        <v>0</v>
      </c>
      <c r="M315" s="151" t="n">
        <f aca="false">SUM(C315:L315)</f>
        <v>0</v>
      </c>
    </row>
    <row r="316" customFormat="false" ht="15" hidden="false" customHeight="false" outlineLevel="0" collapsed="false">
      <c r="A316" s="231" t="n">
        <v>616</v>
      </c>
      <c r="B316" s="232" t="s">
        <v>941</v>
      </c>
      <c r="C316" s="233" t="n">
        <f aca="false">'COG-M'!P1578</f>
        <v>0</v>
      </c>
      <c r="D316" s="139" t="n">
        <f aca="false">'COG-M'!P1579</f>
        <v>0</v>
      </c>
      <c r="E316" s="139"/>
      <c r="F316" s="139" t="n">
        <f aca="false">'COG-M'!P1580</f>
        <v>0</v>
      </c>
      <c r="G316" s="139" t="n">
        <f aca="false">'COG-M'!P1581</f>
        <v>0</v>
      </c>
      <c r="H316" s="139" t="n">
        <f aca="false">'COG-M'!P1582</f>
        <v>0</v>
      </c>
      <c r="I316" s="139" t="n">
        <f aca="false">'COG-M'!P1583</f>
        <v>0</v>
      </c>
      <c r="J316" s="139" t="n">
        <f aca="false">'COG-M'!P1584</f>
        <v>0</v>
      </c>
      <c r="K316" s="139" t="n">
        <f aca="false">'COG-M'!P1585</f>
        <v>0</v>
      </c>
      <c r="L316" s="139" t="n">
        <f aca="false">'COG-M'!P1586</f>
        <v>0</v>
      </c>
      <c r="M316" s="151" t="n">
        <f aca="false">SUM(C316:L316)</f>
        <v>0</v>
      </c>
    </row>
    <row r="317" customFormat="false" ht="15" hidden="false" customHeight="false" outlineLevel="0" collapsed="false">
      <c r="A317" s="231" t="n">
        <v>617</v>
      </c>
      <c r="B317" s="232" t="s">
        <v>942</v>
      </c>
      <c r="C317" s="233" t="n">
        <f aca="false">'COG-M'!P1587</f>
        <v>0</v>
      </c>
      <c r="D317" s="139" t="n">
        <f aca="false">'COG-M'!P1588</f>
        <v>0</v>
      </c>
      <c r="E317" s="139"/>
      <c r="F317" s="139" t="n">
        <f aca="false">'COG-M'!P1589</f>
        <v>0</v>
      </c>
      <c r="G317" s="139" t="n">
        <f aca="false">'COG-M'!P1590</f>
        <v>0</v>
      </c>
      <c r="H317" s="139" t="n">
        <f aca="false">'COG-M'!P1591</f>
        <v>0</v>
      </c>
      <c r="I317" s="139" t="n">
        <f aca="false">'COG-M'!P1592</f>
        <v>0</v>
      </c>
      <c r="J317" s="139" t="n">
        <f aca="false">'COG-M'!P1593</f>
        <v>0</v>
      </c>
      <c r="K317" s="139" t="n">
        <f aca="false">'COG-M'!P1594</f>
        <v>0</v>
      </c>
      <c r="L317" s="139" t="n">
        <f aca="false">'COG-M'!P1595</f>
        <v>0</v>
      </c>
      <c r="M317" s="151" t="n">
        <f aca="false">SUM(C317:L317)</f>
        <v>0</v>
      </c>
    </row>
    <row r="318" customFormat="false" ht="15" hidden="false" customHeight="false" outlineLevel="0" collapsed="false">
      <c r="A318" s="231" t="n">
        <v>619</v>
      </c>
      <c r="B318" s="232" t="s">
        <v>943</v>
      </c>
      <c r="C318" s="233" t="n">
        <f aca="false">'COG-M'!P1596</f>
        <v>0</v>
      </c>
      <c r="D318" s="139" t="n">
        <f aca="false">'COG-M'!P1597</f>
        <v>0</v>
      </c>
      <c r="E318" s="139"/>
      <c r="F318" s="139" t="n">
        <f aca="false">'COG-M'!P1598</f>
        <v>0</v>
      </c>
      <c r="G318" s="139" t="n">
        <f aca="false">'COG-M'!P1599</f>
        <v>0</v>
      </c>
      <c r="H318" s="139" t="n">
        <f aca="false">'COG-M'!P1600</f>
        <v>0</v>
      </c>
      <c r="I318" s="139" t="n">
        <f aca="false">'COG-M'!P1601</f>
        <v>0</v>
      </c>
      <c r="J318" s="139" t="n">
        <f aca="false">'COG-M'!P1602</f>
        <v>0</v>
      </c>
      <c r="K318" s="139" t="n">
        <f aca="false">'COG-M'!P1603</f>
        <v>0</v>
      </c>
      <c r="L318" s="139" t="n">
        <f aca="false">'COG-M'!P1604</f>
        <v>0</v>
      </c>
      <c r="M318" s="151" t="n">
        <f aca="false">SUM(C318:L318)</f>
        <v>0</v>
      </c>
    </row>
    <row r="319" customFormat="false" ht="15" hidden="false" customHeight="false" outlineLevel="0" collapsed="false">
      <c r="A319" s="229" t="n">
        <v>6200</v>
      </c>
      <c r="B319" s="230" t="s">
        <v>944</v>
      </c>
      <c r="C319" s="135" t="n">
        <f aca="false">SUM(C320:C327)</f>
        <v>0</v>
      </c>
      <c r="D319" s="143" t="n">
        <f aca="false">SUM(D320:D327)</f>
        <v>0</v>
      </c>
      <c r="E319" s="143" t="n">
        <f aca="false">SUM(E320:E327)</f>
        <v>0</v>
      </c>
      <c r="F319" s="143" t="n">
        <f aca="false">SUM(F320:F327)</f>
        <v>0</v>
      </c>
      <c r="G319" s="143" t="n">
        <f aca="false">SUM(G320:G327)</f>
        <v>0</v>
      </c>
      <c r="H319" s="143" t="n">
        <f aca="false">SUM(H320:H327)</f>
        <v>0</v>
      </c>
      <c r="I319" s="143" t="n">
        <f aca="false">SUM(I320:I327)</f>
        <v>0</v>
      </c>
      <c r="J319" s="143" t="n">
        <f aca="false">SUM(J320:J327)</f>
        <v>0</v>
      </c>
      <c r="K319" s="143" t="n">
        <f aca="false">SUM(K320:K327)</f>
        <v>0</v>
      </c>
      <c r="L319" s="143" t="n">
        <f aca="false">SUM(L320:L327)</f>
        <v>0</v>
      </c>
      <c r="M319" s="143" t="n">
        <f aca="false">SUM(M320:M327)</f>
        <v>0</v>
      </c>
    </row>
    <row r="320" customFormat="false" ht="15" hidden="false" customHeight="false" outlineLevel="0" collapsed="false">
      <c r="A320" s="231" t="n">
        <v>621</v>
      </c>
      <c r="B320" s="232" t="s">
        <v>936</v>
      </c>
      <c r="C320" s="233" t="n">
        <f aca="false">'COG-M'!P1606</f>
        <v>0</v>
      </c>
      <c r="D320" s="139" t="n">
        <f aca="false">'COG-M'!P1607</f>
        <v>0</v>
      </c>
      <c r="E320" s="139"/>
      <c r="F320" s="139" t="n">
        <f aca="false">'COG-M'!P1608</f>
        <v>0</v>
      </c>
      <c r="G320" s="139" t="n">
        <f aca="false">'COG-M'!P1609</f>
        <v>0</v>
      </c>
      <c r="H320" s="139" t="n">
        <f aca="false">'COG-M'!P1610</f>
        <v>0</v>
      </c>
      <c r="I320" s="139" t="n">
        <f aca="false">'COG-M'!P1611</f>
        <v>0</v>
      </c>
      <c r="J320" s="139" t="n">
        <f aca="false">'COG-M'!P1612</f>
        <v>0</v>
      </c>
      <c r="K320" s="139" t="n">
        <f aca="false">'COG-M'!P1613</f>
        <v>0</v>
      </c>
      <c r="L320" s="139" t="n">
        <f aca="false">'COG-M'!P1614</f>
        <v>0</v>
      </c>
      <c r="M320" s="151" t="n">
        <f aca="false">SUM(C320:L320)</f>
        <v>0</v>
      </c>
    </row>
    <row r="321" customFormat="false" ht="15" hidden="false" customHeight="false" outlineLevel="0" collapsed="false">
      <c r="A321" s="231" t="n">
        <v>622</v>
      </c>
      <c r="B321" s="232" t="s">
        <v>945</v>
      </c>
      <c r="C321" s="233" t="n">
        <f aca="false">'COG-M'!P1615</f>
        <v>0</v>
      </c>
      <c r="D321" s="139" t="n">
        <f aca="false">'COG-M'!P1616</f>
        <v>0</v>
      </c>
      <c r="E321" s="139"/>
      <c r="F321" s="139" t="n">
        <f aca="false">'COG-M'!P1617</f>
        <v>0</v>
      </c>
      <c r="G321" s="139" t="n">
        <f aca="false">'COG-M'!P1618</f>
        <v>0</v>
      </c>
      <c r="H321" s="139" t="n">
        <f aca="false">'COG-M'!P1619</f>
        <v>0</v>
      </c>
      <c r="I321" s="139" t="n">
        <f aca="false">'COG-M'!P1620</f>
        <v>0</v>
      </c>
      <c r="J321" s="139" t="n">
        <f aca="false">'COG-M'!P1621</f>
        <v>0</v>
      </c>
      <c r="K321" s="139" t="n">
        <f aca="false">'COG-M'!P1622</f>
        <v>0</v>
      </c>
      <c r="L321" s="139" t="n">
        <f aca="false">'COG-M'!P1623</f>
        <v>0</v>
      </c>
      <c r="M321" s="151" t="n">
        <f aca="false">SUM(C321:L321)</f>
        <v>0</v>
      </c>
    </row>
    <row r="322" customFormat="false" ht="30" hidden="false" customHeight="false" outlineLevel="0" collapsed="false">
      <c r="A322" s="231" t="n">
        <v>623</v>
      </c>
      <c r="B322" s="232" t="s">
        <v>946</v>
      </c>
      <c r="C322" s="233" t="n">
        <f aca="false">'COG-M'!P1624</f>
        <v>0</v>
      </c>
      <c r="D322" s="139" t="n">
        <f aca="false">'COG-M'!P1625</f>
        <v>0</v>
      </c>
      <c r="E322" s="139"/>
      <c r="F322" s="139" t="n">
        <f aca="false">'COG-M'!P1626</f>
        <v>0</v>
      </c>
      <c r="G322" s="139" t="n">
        <f aca="false">'COG-M'!P1627</f>
        <v>0</v>
      </c>
      <c r="H322" s="139" t="n">
        <f aca="false">'COG-M'!P1628</f>
        <v>0</v>
      </c>
      <c r="I322" s="139" t="n">
        <f aca="false">'COG-M'!P1629</f>
        <v>0</v>
      </c>
      <c r="J322" s="139" t="n">
        <f aca="false">'COG-M'!P1630</f>
        <v>0</v>
      </c>
      <c r="K322" s="139" t="n">
        <f aca="false">'COG-M'!P1631</f>
        <v>0</v>
      </c>
      <c r="L322" s="139" t="n">
        <f aca="false">'COG-M'!P1632</f>
        <v>0</v>
      </c>
      <c r="M322" s="151" t="n">
        <f aca="false">SUM(C322:L322)</f>
        <v>0</v>
      </c>
    </row>
    <row r="323" customFormat="false" ht="15" hidden="false" customHeight="false" outlineLevel="0" collapsed="false">
      <c r="A323" s="231" t="n">
        <v>624</v>
      </c>
      <c r="B323" s="232" t="s">
        <v>939</v>
      </c>
      <c r="C323" s="233" t="n">
        <f aca="false">'COG-M'!P1633</f>
        <v>0</v>
      </c>
      <c r="D323" s="139" t="n">
        <f aca="false">'COG-M'!P1634</f>
        <v>0</v>
      </c>
      <c r="E323" s="139"/>
      <c r="F323" s="139" t="n">
        <f aca="false">'COG-M'!P1635</f>
        <v>0</v>
      </c>
      <c r="G323" s="139" t="n">
        <f aca="false">'COG-M'!P1636</f>
        <v>0</v>
      </c>
      <c r="H323" s="139" t="n">
        <f aca="false">'COG-M'!P1637</f>
        <v>0</v>
      </c>
      <c r="I323" s="139" t="n">
        <f aca="false">'COG-M'!P1638</f>
        <v>0</v>
      </c>
      <c r="J323" s="139" t="n">
        <f aca="false">'COG-M'!P1639</f>
        <v>0</v>
      </c>
      <c r="K323" s="139" t="n">
        <f aca="false">'COG-M'!P1640</f>
        <v>0</v>
      </c>
      <c r="L323" s="139" t="n">
        <f aca="false">'COG-M'!P1641</f>
        <v>0</v>
      </c>
      <c r="M323" s="151" t="n">
        <f aca="false">SUM(C323:L323)</f>
        <v>0</v>
      </c>
    </row>
    <row r="324" customFormat="false" ht="15" hidden="false" customHeight="false" outlineLevel="0" collapsed="false">
      <c r="A324" s="231" t="n">
        <v>625</v>
      </c>
      <c r="B324" s="232" t="s">
        <v>940</v>
      </c>
      <c r="C324" s="233" t="n">
        <f aca="false">'COG-M'!P1642</f>
        <v>0</v>
      </c>
      <c r="D324" s="139" t="n">
        <f aca="false">'COG-M'!P1643</f>
        <v>0</v>
      </c>
      <c r="E324" s="139"/>
      <c r="F324" s="139" t="n">
        <f aca="false">'COG-M'!P1644</f>
        <v>0</v>
      </c>
      <c r="G324" s="139" t="n">
        <f aca="false">'COG-M'!P1645</f>
        <v>0</v>
      </c>
      <c r="H324" s="139" t="n">
        <f aca="false">'COG-M'!P1646</f>
        <v>0</v>
      </c>
      <c r="I324" s="139" t="n">
        <f aca="false">'COG-M'!P1647</f>
        <v>0</v>
      </c>
      <c r="J324" s="139" t="n">
        <f aca="false">'COG-M'!P1648</f>
        <v>0</v>
      </c>
      <c r="K324" s="139" t="n">
        <f aca="false">'COG-M'!P1649</f>
        <v>0</v>
      </c>
      <c r="L324" s="139" t="n">
        <f aca="false">'COG-M'!P1650</f>
        <v>0</v>
      </c>
      <c r="M324" s="151" t="n">
        <f aca="false">SUM(C324:L324)</f>
        <v>0</v>
      </c>
    </row>
    <row r="325" customFormat="false" ht="15" hidden="false" customHeight="false" outlineLevel="0" collapsed="false">
      <c r="A325" s="231" t="n">
        <v>626</v>
      </c>
      <c r="B325" s="232" t="s">
        <v>941</v>
      </c>
      <c r="C325" s="233" t="n">
        <f aca="false">'COG-M'!P1651</f>
        <v>0</v>
      </c>
      <c r="D325" s="139" t="n">
        <f aca="false">'COG-M'!P1652</f>
        <v>0</v>
      </c>
      <c r="E325" s="139"/>
      <c r="F325" s="139" t="n">
        <f aca="false">'COG-M'!P1653</f>
        <v>0</v>
      </c>
      <c r="G325" s="139" t="n">
        <f aca="false">'COG-M'!P1654</f>
        <v>0</v>
      </c>
      <c r="H325" s="139" t="n">
        <f aca="false">'COG-M'!P1655</f>
        <v>0</v>
      </c>
      <c r="I325" s="139" t="n">
        <f aca="false">'COG-M'!P1656</f>
        <v>0</v>
      </c>
      <c r="J325" s="139" t="n">
        <f aca="false">'COG-M'!P1657</f>
        <v>0</v>
      </c>
      <c r="K325" s="139" t="n">
        <f aca="false">'COG-M'!P1658</f>
        <v>0</v>
      </c>
      <c r="L325" s="139" t="n">
        <f aca="false">'COG-M'!P1659</f>
        <v>0</v>
      </c>
      <c r="M325" s="151" t="n">
        <f aca="false">SUM(C325:L325)</f>
        <v>0</v>
      </c>
    </row>
    <row r="326" customFormat="false" ht="15" hidden="false" customHeight="false" outlineLevel="0" collapsed="false">
      <c r="A326" s="231" t="n">
        <v>627</v>
      </c>
      <c r="B326" s="232" t="s">
        <v>942</v>
      </c>
      <c r="C326" s="233" t="n">
        <f aca="false">'COG-M'!P1660</f>
        <v>0</v>
      </c>
      <c r="D326" s="139" t="n">
        <f aca="false">'COG-M'!P1661</f>
        <v>0</v>
      </c>
      <c r="E326" s="139"/>
      <c r="F326" s="139" t="n">
        <f aca="false">'COG-M'!P1662</f>
        <v>0</v>
      </c>
      <c r="G326" s="139" t="n">
        <f aca="false">'COG-M'!P1663</f>
        <v>0</v>
      </c>
      <c r="H326" s="139" t="n">
        <f aca="false">'COG-M'!P1664</f>
        <v>0</v>
      </c>
      <c r="I326" s="139" t="n">
        <f aca="false">'COG-M'!P1665</f>
        <v>0</v>
      </c>
      <c r="J326" s="139" t="n">
        <f aca="false">'COG-M'!P1666</f>
        <v>0</v>
      </c>
      <c r="K326" s="139" t="n">
        <f aca="false">'COG-M'!P1667</f>
        <v>0</v>
      </c>
      <c r="L326" s="139" t="n">
        <f aca="false">'COG-M'!P1668</f>
        <v>0</v>
      </c>
      <c r="M326" s="151" t="n">
        <f aca="false">SUM(C326:L326)</f>
        <v>0</v>
      </c>
    </row>
    <row r="327" customFormat="false" ht="15" hidden="false" customHeight="false" outlineLevel="0" collapsed="false">
      <c r="A327" s="231" t="n">
        <v>629</v>
      </c>
      <c r="B327" s="232" t="s">
        <v>947</v>
      </c>
      <c r="C327" s="233" t="n">
        <f aca="false">'COG-M'!P1669</f>
        <v>0</v>
      </c>
      <c r="D327" s="139" t="n">
        <f aca="false">'COG-M'!P1670</f>
        <v>0</v>
      </c>
      <c r="E327" s="139"/>
      <c r="F327" s="139" t="n">
        <f aca="false">'COG-M'!P1671</f>
        <v>0</v>
      </c>
      <c r="G327" s="139" t="n">
        <f aca="false">'COG-M'!P1672</f>
        <v>0</v>
      </c>
      <c r="H327" s="139" t="n">
        <f aca="false">'COG-M'!P1673</f>
        <v>0</v>
      </c>
      <c r="I327" s="139" t="n">
        <f aca="false">'COG-M'!P1674</f>
        <v>0</v>
      </c>
      <c r="J327" s="139" t="n">
        <f aca="false">'COG-M'!P1675</f>
        <v>0</v>
      </c>
      <c r="K327" s="139" t="n">
        <f aca="false">'COG-M'!P1676</f>
        <v>0</v>
      </c>
      <c r="L327" s="139" t="n">
        <f aca="false">'COG-M'!P1677</f>
        <v>0</v>
      </c>
      <c r="M327" s="151" t="n">
        <f aca="false">SUM(C327:L327)</f>
        <v>0</v>
      </c>
    </row>
    <row r="328" customFormat="false" ht="15" hidden="false" customHeight="false" outlineLevel="0" collapsed="false">
      <c r="A328" s="229" t="n">
        <v>6300</v>
      </c>
      <c r="B328" s="230" t="s">
        <v>948</v>
      </c>
      <c r="C328" s="135" t="n">
        <f aca="false">SUM(C329:C330)</f>
        <v>0</v>
      </c>
      <c r="D328" s="143" t="n">
        <f aca="false">SUM(D329:D330)</f>
        <v>0</v>
      </c>
      <c r="E328" s="143" t="n">
        <f aca="false">SUM(E329:E330)</f>
        <v>0</v>
      </c>
      <c r="F328" s="143" t="n">
        <f aca="false">SUM(F329:F330)</f>
        <v>0</v>
      </c>
      <c r="G328" s="143" t="n">
        <f aca="false">SUM(G329:G330)</f>
        <v>0</v>
      </c>
      <c r="H328" s="143" t="n">
        <f aca="false">SUM(H329:H330)</f>
        <v>0</v>
      </c>
      <c r="I328" s="143" t="n">
        <f aca="false">SUM(I329:I330)</f>
        <v>0</v>
      </c>
      <c r="J328" s="143" t="n">
        <f aca="false">SUM(J329:J330)</f>
        <v>0</v>
      </c>
      <c r="K328" s="143" t="n">
        <f aca="false">SUM(K329:K330)</f>
        <v>0</v>
      </c>
      <c r="L328" s="143" t="n">
        <f aca="false">SUM(L329:L330)</f>
        <v>0</v>
      </c>
      <c r="M328" s="143" t="n">
        <f aca="false">SUM(M329:M330)</f>
        <v>0</v>
      </c>
    </row>
    <row r="329" customFormat="false" ht="30" hidden="false" customHeight="false" outlineLevel="0" collapsed="false">
      <c r="A329" s="231" t="n">
        <v>631</v>
      </c>
      <c r="B329" s="232" t="s">
        <v>949</v>
      </c>
      <c r="C329" s="233" t="n">
        <f aca="false">'COG-M'!P1679</f>
        <v>0</v>
      </c>
      <c r="D329" s="139" t="n">
        <f aca="false">'COG-M'!P1680</f>
        <v>0</v>
      </c>
      <c r="E329" s="139"/>
      <c r="F329" s="139" t="n">
        <f aca="false">'COG-M'!P1681</f>
        <v>0</v>
      </c>
      <c r="G329" s="139" t="n">
        <f aca="false">'COG-M'!P1682</f>
        <v>0</v>
      </c>
      <c r="H329" s="139" t="n">
        <f aca="false">'COG-M'!P1683</f>
        <v>0</v>
      </c>
      <c r="I329" s="139" t="n">
        <f aca="false">'COG-M'!P1684</f>
        <v>0</v>
      </c>
      <c r="J329" s="139" t="n">
        <f aca="false">'COG-M'!P1685</f>
        <v>0</v>
      </c>
      <c r="K329" s="139" t="n">
        <f aca="false">'COG-M'!P1686</f>
        <v>0</v>
      </c>
      <c r="L329" s="139" t="n">
        <f aca="false">'COG-M'!P1687</f>
        <v>0</v>
      </c>
      <c r="M329" s="151" t="n">
        <f aca="false">SUM(C329:L329)</f>
        <v>0</v>
      </c>
    </row>
    <row r="330" customFormat="false" ht="30" hidden="false" customHeight="false" outlineLevel="0" collapsed="false">
      <c r="A330" s="231" t="n">
        <v>632</v>
      </c>
      <c r="B330" s="232" t="s">
        <v>950</v>
      </c>
      <c r="C330" s="233" t="n">
        <f aca="false">'COG-M'!P1688</f>
        <v>0</v>
      </c>
      <c r="D330" s="139" t="n">
        <f aca="false">'COG-M'!P1689</f>
        <v>0</v>
      </c>
      <c r="E330" s="139"/>
      <c r="F330" s="139" t="n">
        <f aca="false">'COG-M'!P1690</f>
        <v>0</v>
      </c>
      <c r="G330" s="139" t="n">
        <f aca="false">'COG-M'!P1691</f>
        <v>0</v>
      </c>
      <c r="H330" s="139" t="n">
        <f aca="false">'COG-M'!P1692</f>
        <v>0</v>
      </c>
      <c r="I330" s="139" t="n">
        <f aca="false">'COG-M'!P1693</f>
        <v>0</v>
      </c>
      <c r="J330" s="139" t="n">
        <f aca="false">'COG-M'!P1694</f>
        <v>0</v>
      </c>
      <c r="K330" s="139" t="n">
        <f aca="false">'COG-M'!P1695</f>
        <v>0</v>
      </c>
      <c r="L330" s="139" t="n">
        <f aca="false">'COG-M'!P1696</f>
        <v>0</v>
      </c>
      <c r="M330" s="151" t="n">
        <f aca="false">SUM(C330:L330)</f>
        <v>0</v>
      </c>
    </row>
    <row r="331" customFormat="false" ht="15" hidden="false" customHeight="false" outlineLevel="0" collapsed="false">
      <c r="A331" s="226" t="n">
        <v>7000</v>
      </c>
      <c r="B331" s="227" t="s">
        <v>951</v>
      </c>
      <c r="C331" s="131" t="n">
        <f aca="false">C332+C335+C345+C352+C362+C372+C375</f>
        <v>0</v>
      </c>
      <c r="D331" s="132" t="n">
        <f aca="false">D332+D335+D345+D352+D362+D372+D375</f>
        <v>0</v>
      </c>
      <c r="E331" s="132" t="n">
        <f aca="false">E332+E335+E345+E352+E362+E372+E375</f>
        <v>0</v>
      </c>
      <c r="F331" s="132" t="n">
        <f aca="false">F332+F335+F345+F352+F362+F372+F375</f>
        <v>0</v>
      </c>
      <c r="G331" s="132" t="n">
        <f aca="false">G332+G335+G345+G352+G362+G372+G375</f>
        <v>0</v>
      </c>
      <c r="H331" s="132" t="n">
        <f aca="false">H332+H335+H345+H352+H362+H372+H375</f>
        <v>0</v>
      </c>
      <c r="I331" s="132" t="n">
        <f aca="false">I332+I335+I345+I352+I362+I372+I375</f>
        <v>0</v>
      </c>
      <c r="J331" s="132" t="n">
        <f aca="false">J332+J335+J345+J352+J362+J372+J375</f>
        <v>0</v>
      </c>
      <c r="K331" s="132" t="n">
        <f aca="false">K332+K335+K345+K352+K362+K372+K375</f>
        <v>0</v>
      </c>
      <c r="L331" s="132" t="n">
        <f aca="false">L332+L335+L345+L352+L362+L372+L375</f>
        <v>0</v>
      </c>
      <c r="M331" s="132" t="n">
        <f aca="false">M332+M335+M345+M352+M362+M372+M375</f>
        <v>0</v>
      </c>
    </row>
    <row r="332" customFormat="false" ht="15" hidden="false" customHeight="false" outlineLevel="0" collapsed="false">
      <c r="A332" s="229" t="n">
        <v>7100</v>
      </c>
      <c r="B332" s="230" t="s">
        <v>952</v>
      </c>
      <c r="C332" s="135" t="n">
        <f aca="false">SUM(C333:C334)</f>
        <v>0</v>
      </c>
      <c r="D332" s="143" t="n">
        <f aca="false">SUM(D333:D334)</f>
        <v>0</v>
      </c>
      <c r="E332" s="143" t="n">
        <f aca="false">SUM(E333:E334)</f>
        <v>0</v>
      </c>
      <c r="F332" s="143" t="n">
        <f aca="false">SUM(F333:F334)</f>
        <v>0</v>
      </c>
      <c r="G332" s="143" t="n">
        <f aca="false">SUM(G333:G334)</f>
        <v>0</v>
      </c>
      <c r="H332" s="143" t="n">
        <f aca="false">SUM(H333:H334)</f>
        <v>0</v>
      </c>
      <c r="I332" s="143" t="n">
        <f aca="false">SUM(I333:I334)</f>
        <v>0</v>
      </c>
      <c r="J332" s="143" t="n">
        <f aca="false">SUM(J333:J334)</f>
        <v>0</v>
      </c>
      <c r="K332" s="143" t="n">
        <f aca="false">SUM(K333:K334)</f>
        <v>0</v>
      </c>
      <c r="L332" s="143" t="n">
        <f aca="false">SUM(L333:L334)</f>
        <v>0</v>
      </c>
      <c r="M332" s="143" t="n">
        <f aca="false">SUM(M333:M334)</f>
        <v>0</v>
      </c>
    </row>
    <row r="333" customFormat="false" ht="30" hidden="false" customHeight="false" outlineLevel="0" collapsed="false">
      <c r="A333" s="231" t="n">
        <v>711</v>
      </c>
      <c r="B333" s="232" t="s">
        <v>953</v>
      </c>
      <c r="C333" s="233" t="n">
        <f aca="false">'COG-M'!P1699</f>
        <v>0</v>
      </c>
      <c r="D333" s="139" t="n">
        <f aca="false">'COG-M'!P1700</f>
        <v>0</v>
      </c>
      <c r="E333" s="139"/>
      <c r="F333" s="139" t="n">
        <f aca="false">'COG-M'!P1701</f>
        <v>0</v>
      </c>
      <c r="G333" s="139" t="n">
        <f aca="false">'COG-M'!P1702</f>
        <v>0</v>
      </c>
      <c r="H333" s="139" t="n">
        <f aca="false">'COG-M'!P1703</f>
        <v>0</v>
      </c>
      <c r="I333" s="139" t="n">
        <f aca="false">'COG-M'!P1704</f>
        <v>0</v>
      </c>
      <c r="J333" s="139" t="n">
        <f aca="false">'COG-M'!P1705</f>
        <v>0</v>
      </c>
      <c r="K333" s="139" t="n">
        <f aca="false">'COG-M'!P1706</f>
        <v>0</v>
      </c>
      <c r="L333" s="139" t="n">
        <f aca="false">'COG-M'!P1707</f>
        <v>0</v>
      </c>
      <c r="M333" s="151" t="n">
        <f aca="false">SUM(C333:L333)</f>
        <v>0</v>
      </c>
    </row>
    <row r="334" customFormat="false" ht="30" hidden="false" customHeight="false" outlineLevel="0" collapsed="false">
      <c r="A334" s="231" t="n">
        <v>712</v>
      </c>
      <c r="B334" s="232" t="s">
        <v>954</v>
      </c>
      <c r="C334" s="233"/>
      <c r="D334" s="139"/>
      <c r="E334" s="139"/>
      <c r="F334" s="139"/>
      <c r="G334" s="139"/>
      <c r="H334" s="139"/>
      <c r="I334" s="139"/>
      <c r="J334" s="139"/>
      <c r="K334" s="139"/>
      <c r="L334" s="139"/>
      <c r="M334" s="151" t="n">
        <f aca="false">SUM(C334:L334)</f>
        <v>0</v>
      </c>
    </row>
    <row r="335" customFormat="false" ht="15" hidden="false" customHeight="false" outlineLevel="0" collapsed="false">
      <c r="A335" s="229" t="n">
        <v>7200</v>
      </c>
      <c r="B335" s="230" t="s">
        <v>955</v>
      </c>
      <c r="C335" s="135" t="n">
        <f aca="false">SUM(C336:C344)</f>
        <v>0</v>
      </c>
      <c r="D335" s="143" t="n">
        <f aca="false">SUM(D336:D344)</f>
        <v>0</v>
      </c>
      <c r="E335" s="143" t="n">
        <f aca="false">SUM(E336:E344)</f>
        <v>0</v>
      </c>
      <c r="F335" s="143" t="n">
        <f aca="false">SUM(F336:F344)</f>
        <v>0</v>
      </c>
      <c r="G335" s="143" t="n">
        <f aca="false">SUM(G336:G344)</f>
        <v>0</v>
      </c>
      <c r="H335" s="143" t="n">
        <f aca="false">SUM(H336:H344)</f>
        <v>0</v>
      </c>
      <c r="I335" s="143" t="n">
        <f aca="false">SUM(I336:I344)</f>
        <v>0</v>
      </c>
      <c r="J335" s="143" t="n">
        <f aca="false">SUM(J336:J344)</f>
        <v>0</v>
      </c>
      <c r="K335" s="143" t="n">
        <f aca="false">SUM(K336:K344)</f>
        <v>0</v>
      </c>
      <c r="L335" s="143" t="n">
        <f aca="false">SUM(L336:L344)</f>
        <v>0</v>
      </c>
      <c r="M335" s="143" t="n">
        <f aca="false">SUM(M336:M344)</f>
        <v>0</v>
      </c>
    </row>
    <row r="336" customFormat="false" ht="30" hidden="false" customHeight="false" outlineLevel="0" collapsed="false">
      <c r="A336" s="231" t="n">
        <v>721</v>
      </c>
      <c r="B336" s="232" t="s">
        <v>956</v>
      </c>
      <c r="C336" s="233" t="n">
        <f aca="false">'COG-M'!P1710</f>
        <v>0</v>
      </c>
      <c r="D336" s="139" t="n">
        <f aca="false">'COG-M'!P1711</f>
        <v>0</v>
      </c>
      <c r="E336" s="139"/>
      <c r="F336" s="139" t="n">
        <f aca="false">'COG-M'!P1712</f>
        <v>0</v>
      </c>
      <c r="G336" s="139" t="n">
        <f aca="false">'COG-M'!P1713</f>
        <v>0</v>
      </c>
      <c r="H336" s="139" t="n">
        <f aca="false">'COG-M'!P1714</f>
        <v>0</v>
      </c>
      <c r="I336" s="139" t="n">
        <f aca="false">'COG-M'!P1715</f>
        <v>0</v>
      </c>
      <c r="J336" s="139" t="n">
        <f aca="false">'COG-M'!P1716</f>
        <v>0</v>
      </c>
      <c r="K336" s="139" t="n">
        <f aca="false">'COG-M'!P1717</f>
        <v>0</v>
      </c>
      <c r="L336" s="139" t="n">
        <f aca="false">'COG-M'!P1718</f>
        <v>0</v>
      </c>
      <c r="M336" s="151" t="n">
        <f aca="false">SUM(C336:L336)</f>
        <v>0</v>
      </c>
    </row>
    <row r="337" customFormat="false" ht="30" hidden="false" customHeight="false" outlineLevel="0" collapsed="false">
      <c r="A337" s="231" t="n">
        <v>722</v>
      </c>
      <c r="B337" s="232" t="s">
        <v>957</v>
      </c>
      <c r="C337" s="233"/>
      <c r="D337" s="139"/>
      <c r="E337" s="139"/>
      <c r="F337" s="139"/>
      <c r="G337" s="139"/>
      <c r="H337" s="139"/>
      <c r="I337" s="139"/>
      <c r="J337" s="139"/>
      <c r="K337" s="139"/>
      <c r="L337" s="139"/>
      <c r="M337" s="151" t="n">
        <f aca="false">SUM(C337:L337)</f>
        <v>0</v>
      </c>
    </row>
    <row r="338" customFormat="false" ht="30" hidden="false" customHeight="false" outlineLevel="0" collapsed="false">
      <c r="A338" s="231" t="n">
        <v>723</v>
      </c>
      <c r="B338" s="232" t="s">
        <v>958</v>
      </c>
      <c r="C338" s="233"/>
      <c r="D338" s="139"/>
      <c r="E338" s="139"/>
      <c r="F338" s="139"/>
      <c r="G338" s="139"/>
      <c r="H338" s="139"/>
      <c r="I338" s="139"/>
      <c r="J338" s="139"/>
      <c r="K338" s="139"/>
      <c r="L338" s="139"/>
      <c r="M338" s="151" t="n">
        <f aca="false">SUM(C338:L338)</f>
        <v>0</v>
      </c>
    </row>
    <row r="339" customFormat="false" ht="30" hidden="false" customHeight="false" outlineLevel="0" collapsed="false">
      <c r="A339" s="231" t="n">
        <v>724</v>
      </c>
      <c r="B339" s="232" t="s">
        <v>959</v>
      </c>
      <c r="C339" s="233" t="n">
        <f aca="false">'COG-M'!P1721</f>
        <v>0</v>
      </c>
      <c r="D339" s="139" t="n">
        <f aca="false">'COG-M'!P1722</f>
        <v>0</v>
      </c>
      <c r="E339" s="139"/>
      <c r="F339" s="139" t="n">
        <f aca="false">'COG-M'!P1723</f>
        <v>0</v>
      </c>
      <c r="G339" s="139" t="n">
        <f aca="false">'COG-M'!P1724</f>
        <v>0</v>
      </c>
      <c r="H339" s="139" t="n">
        <f aca="false">'COG-M'!P1725</f>
        <v>0</v>
      </c>
      <c r="I339" s="139" t="n">
        <f aca="false">'COG-M'!P1726</f>
        <v>0</v>
      </c>
      <c r="J339" s="139" t="n">
        <f aca="false">'COG-M'!P1727</f>
        <v>0</v>
      </c>
      <c r="K339" s="139" t="n">
        <f aca="false">'COG-M'!P1728</f>
        <v>0</v>
      </c>
      <c r="L339" s="139" t="n">
        <f aca="false">'COG-M'!P1729</f>
        <v>0</v>
      </c>
      <c r="M339" s="151" t="n">
        <f aca="false">SUM(C339:L339)</f>
        <v>0</v>
      </c>
    </row>
    <row r="340" customFormat="false" ht="30" hidden="false" customHeight="false" outlineLevel="0" collapsed="false">
      <c r="A340" s="231" t="n">
        <v>725</v>
      </c>
      <c r="B340" s="232" t="s">
        <v>960</v>
      </c>
      <c r="C340" s="233" t="n">
        <f aca="false">'COG-M'!P1730</f>
        <v>0</v>
      </c>
      <c r="D340" s="139" t="n">
        <f aca="false">'COG-M'!P1731</f>
        <v>0</v>
      </c>
      <c r="E340" s="139"/>
      <c r="F340" s="139" t="n">
        <f aca="false">'COG-M'!P1732</f>
        <v>0</v>
      </c>
      <c r="G340" s="139" t="n">
        <f aca="false">'COG-M'!P1733</f>
        <v>0</v>
      </c>
      <c r="H340" s="139" t="n">
        <f aca="false">'COG-M'!P1734</f>
        <v>0</v>
      </c>
      <c r="I340" s="139" t="n">
        <f aca="false">'COG-M'!P1735</f>
        <v>0</v>
      </c>
      <c r="J340" s="139" t="n">
        <f aca="false">'COG-M'!P1736</f>
        <v>0</v>
      </c>
      <c r="K340" s="139" t="n">
        <f aca="false">'COG-M'!P1737</f>
        <v>0</v>
      </c>
      <c r="L340" s="139" t="n">
        <f aca="false">'COG-M'!P1738</f>
        <v>0</v>
      </c>
      <c r="M340" s="151" t="n">
        <f aca="false">SUM(C340:L340)</f>
        <v>0</v>
      </c>
    </row>
    <row r="341" customFormat="false" ht="30" hidden="false" customHeight="false" outlineLevel="0" collapsed="false">
      <c r="A341" s="231" t="n">
        <v>726</v>
      </c>
      <c r="B341" s="232" t="s">
        <v>961</v>
      </c>
      <c r="C341" s="233" t="n">
        <f aca="false">'COG-M'!P1739</f>
        <v>0</v>
      </c>
      <c r="D341" s="139" t="n">
        <f aca="false">'COG-M'!P1740</f>
        <v>0</v>
      </c>
      <c r="E341" s="139"/>
      <c r="F341" s="139" t="n">
        <f aca="false">'COG-M'!P1741</f>
        <v>0</v>
      </c>
      <c r="G341" s="139" t="n">
        <f aca="false">'COG-M'!P1742</f>
        <v>0</v>
      </c>
      <c r="H341" s="139" t="n">
        <f aca="false">'COG-M'!P1743</f>
        <v>0</v>
      </c>
      <c r="I341" s="139" t="n">
        <f aca="false">'COG-M'!P1744</f>
        <v>0</v>
      </c>
      <c r="J341" s="139" t="n">
        <f aca="false">'COG-M'!P1745</f>
        <v>0</v>
      </c>
      <c r="K341" s="139" t="n">
        <f aca="false">'COG-M'!P1746</f>
        <v>0</v>
      </c>
      <c r="L341" s="139" t="n">
        <f aca="false">'COG-M'!P1747</f>
        <v>0</v>
      </c>
      <c r="M341" s="151" t="n">
        <f aca="false">SUM(C341:L341)</f>
        <v>0</v>
      </c>
    </row>
    <row r="342" customFormat="false" ht="30" hidden="false" customHeight="false" outlineLevel="0" collapsed="false">
      <c r="A342" s="231" t="n">
        <v>727</v>
      </c>
      <c r="B342" s="232" t="s">
        <v>962</v>
      </c>
      <c r="C342" s="233" t="n">
        <f aca="false">'COG-M'!P1748</f>
        <v>0</v>
      </c>
      <c r="D342" s="139" t="n">
        <f aca="false">'COG-M'!P1749</f>
        <v>0</v>
      </c>
      <c r="E342" s="139"/>
      <c r="F342" s="139" t="n">
        <f aca="false">'COG-M'!P1750</f>
        <v>0</v>
      </c>
      <c r="G342" s="139" t="n">
        <f aca="false">'COG-M'!P1751</f>
        <v>0</v>
      </c>
      <c r="H342" s="139" t="n">
        <f aca="false">'COG-M'!P1752</f>
        <v>0</v>
      </c>
      <c r="I342" s="139" t="n">
        <f aca="false">'COG-M'!P1753</f>
        <v>0</v>
      </c>
      <c r="J342" s="139" t="n">
        <f aca="false">'COG-M'!P1754</f>
        <v>0</v>
      </c>
      <c r="K342" s="139" t="n">
        <f aca="false">'COG-M'!P1755</f>
        <v>0</v>
      </c>
      <c r="L342" s="139" t="n">
        <f aca="false">'COG-M'!P1756</f>
        <v>0</v>
      </c>
      <c r="M342" s="151" t="n">
        <f aca="false">SUM(C342:L342)</f>
        <v>0</v>
      </c>
    </row>
    <row r="343" customFormat="false" ht="30" hidden="false" customHeight="false" outlineLevel="0" collapsed="false">
      <c r="A343" s="231" t="n">
        <v>728</v>
      </c>
      <c r="B343" s="232" t="s">
        <v>963</v>
      </c>
      <c r="C343" s="233" t="n">
        <f aca="false">'COG-M'!P1757</f>
        <v>0</v>
      </c>
      <c r="D343" s="139" t="n">
        <f aca="false">'COG-M'!P1758</f>
        <v>0</v>
      </c>
      <c r="E343" s="139"/>
      <c r="F343" s="139" t="n">
        <f aca="false">'COG-M'!P1759</f>
        <v>0</v>
      </c>
      <c r="G343" s="139" t="n">
        <f aca="false">'COG-M'!P1760</f>
        <v>0</v>
      </c>
      <c r="H343" s="139" t="n">
        <f aca="false">'COG-M'!P1761</f>
        <v>0</v>
      </c>
      <c r="I343" s="139" t="n">
        <f aca="false">'COG-M'!P1762</f>
        <v>0</v>
      </c>
      <c r="J343" s="139" t="n">
        <f aca="false">'COG-M'!P1763</f>
        <v>0</v>
      </c>
      <c r="K343" s="139" t="n">
        <f aca="false">'COG-M'!P1764</f>
        <v>0</v>
      </c>
      <c r="L343" s="139" t="n">
        <f aca="false">'COG-M'!P1765</f>
        <v>0</v>
      </c>
      <c r="M343" s="151" t="n">
        <f aca="false">SUM(C343:L343)</f>
        <v>0</v>
      </c>
    </row>
    <row r="344" customFormat="false" ht="30" hidden="false" customHeight="false" outlineLevel="0" collapsed="false">
      <c r="A344" s="231" t="n">
        <v>729</v>
      </c>
      <c r="B344" s="232" t="s">
        <v>964</v>
      </c>
      <c r="C344" s="233" t="n">
        <f aca="false">'COG-M'!P1766</f>
        <v>0</v>
      </c>
      <c r="D344" s="139" t="n">
        <f aca="false">'COG-M'!P1767</f>
        <v>0</v>
      </c>
      <c r="E344" s="139"/>
      <c r="F344" s="139" t="n">
        <f aca="false">'COG-M'!P1768</f>
        <v>0</v>
      </c>
      <c r="G344" s="139" t="n">
        <f aca="false">'COG-M'!P1769</f>
        <v>0</v>
      </c>
      <c r="H344" s="139" t="n">
        <f aca="false">'COG-M'!P1770</f>
        <v>0</v>
      </c>
      <c r="I344" s="139" t="n">
        <f aca="false">'COG-M'!P1771</f>
        <v>0</v>
      </c>
      <c r="J344" s="139" t="n">
        <f aca="false">'COG-M'!P1772</f>
        <v>0</v>
      </c>
      <c r="K344" s="139" t="n">
        <f aca="false">'COG-M'!P1773</f>
        <v>0</v>
      </c>
      <c r="L344" s="139" t="n">
        <f aca="false">'COG-M'!P1774</f>
        <v>0</v>
      </c>
      <c r="M344" s="151" t="n">
        <f aca="false">SUM(C344:L344)</f>
        <v>0</v>
      </c>
    </row>
    <row r="345" customFormat="false" ht="15" hidden="false" customHeight="false" outlineLevel="0" collapsed="false">
      <c r="A345" s="229" t="n">
        <v>7300</v>
      </c>
      <c r="B345" s="230" t="s">
        <v>965</v>
      </c>
      <c r="C345" s="135" t="n">
        <f aca="false">SUM(C346:C351)</f>
        <v>0</v>
      </c>
      <c r="D345" s="143" t="n">
        <f aca="false">SUM(D346:D351)</f>
        <v>0</v>
      </c>
      <c r="E345" s="143" t="n">
        <f aca="false">SUM(E346:E351)</f>
        <v>0</v>
      </c>
      <c r="F345" s="143" t="n">
        <f aca="false">SUM(F346:F351)</f>
        <v>0</v>
      </c>
      <c r="G345" s="143" t="n">
        <f aca="false">SUM(G346:G351)</f>
        <v>0</v>
      </c>
      <c r="H345" s="143" t="n">
        <f aca="false">SUM(H346:H351)</f>
        <v>0</v>
      </c>
      <c r="I345" s="143" t="n">
        <f aca="false">SUM(I346:I351)</f>
        <v>0</v>
      </c>
      <c r="J345" s="143" t="n">
        <f aca="false">SUM(J346:J351)</f>
        <v>0</v>
      </c>
      <c r="K345" s="143" t="n">
        <f aca="false">SUM(K346:K351)</f>
        <v>0</v>
      </c>
      <c r="L345" s="143" t="n">
        <f aca="false">SUM(L346:L351)</f>
        <v>0</v>
      </c>
      <c r="M345" s="143" t="n">
        <f aca="false">SUM(M346:M351)</f>
        <v>0</v>
      </c>
    </row>
    <row r="346" customFormat="false" ht="15" hidden="false" customHeight="false" outlineLevel="0" collapsed="false">
      <c r="A346" s="231" t="n">
        <v>731</v>
      </c>
      <c r="B346" s="232" t="s">
        <v>966</v>
      </c>
      <c r="C346" s="233" t="n">
        <f aca="false">'COG-M'!P1776</f>
        <v>0</v>
      </c>
      <c r="D346" s="139"/>
      <c r="E346" s="139"/>
      <c r="F346" s="139" t="n">
        <f aca="false">'COG-M'!P1777</f>
        <v>0</v>
      </c>
      <c r="G346" s="139" t="n">
        <f aca="false">'COG-M'!P1778</f>
        <v>0</v>
      </c>
      <c r="H346" s="139" t="n">
        <f aca="false">'COG-M'!P1779</f>
        <v>0</v>
      </c>
      <c r="I346" s="139" t="n">
        <f aca="false">'COG-M'!P1780</f>
        <v>0</v>
      </c>
      <c r="J346" s="139" t="n">
        <f aca="false">'COG-M'!P1781</f>
        <v>0</v>
      </c>
      <c r="K346" s="139" t="n">
        <f aca="false">'COG-M'!P1782</f>
        <v>0</v>
      </c>
      <c r="L346" s="139" t="n">
        <f aca="false">'COG-M'!P1783</f>
        <v>0</v>
      </c>
      <c r="M346" s="151" t="n">
        <f aca="false">SUM(C346:L346)</f>
        <v>0</v>
      </c>
    </row>
    <row r="347" customFormat="false" ht="30" hidden="false" customHeight="false" outlineLevel="0" collapsed="false">
      <c r="A347" s="231" t="n">
        <v>732</v>
      </c>
      <c r="B347" s="232" t="s">
        <v>967</v>
      </c>
      <c r="C347" s="233" t="n">
        <f aca="false">'COG-M'!P1784</f>
        <v>0</v>
      </c>
      <c r="D347" s="139"/>
      <c r="E347" s="139"/>
      <c r="F347" s="139" t="n">
        <f aca="false">'COG-M'!P1785</f>
        <v>0</v>
      </c>
      <c r="G347" s="139" t="n">
        <f aca="false">'COG-M'!P1786</f>
        <v>0</v>
      </c>
      <c r="H347" s="139" t="n">
        <f aca="false">'COG-M'!P1787</f>
        <v>0</v>
      </c>
      <c r="I347" s="139" t="n">
        <f aca="false">'COG-M'!P1788</f>
        <v>0</v>
      </c>
      <c r="J347" s="139" t="n">
        <f aca="false">'COG-M'!P1789</f>
        <v>0</v>
      </c>
      <c r="K347" s="139" t="n">
        <f aca="false">'COG-M'!P1790</f>
        <v>0</v>
      </c>
      <c r="L347" s="139" t="n">
        <f aca="false">'COG-M'!P1791</f>
        <v>0</v>
      </c>
      <c r="M347" s="151" t="n">
        <f aca="false">SUM(C347:L347)</f>
        <v>0</v>
      </c>
    </row>
    <row r="348" customFormat="false" ht="30" hidden="false" customHeight="false" outlineLevel="0" collapsed="false">
      <c r="A348" s="231" t="n">
        <v>733</v>
      </c>
      <c r="B348" s="232" t="s">
        <v>968</v>
      </c>
      <c r="C348" s="233" t="n">
        <f aca="false">'COG-M'!P1792</f>
        <v>0</v>
      </c>
      <c r="D348" s="139"/>
      <c r="E348" s="139"/>
      <c r="F348" s="139" t="n">
        <f aca="false">'COG-M'!P1793</f>
        <v>0</v>
      </c>
      <c r="G348" s="139" t="n">
        <f aca="false">'COG-M'!P1794</f>
        <v>0</v>
      </c>
      <c r="H348" s="139" t="n">
        <f aca="false">'COG-M'!P1795</f>
        <v>0</v>
      </c>
      <c r="I348" s="139" t="n">
        <f aca="false">'COG-M'!P1796</f>
        <v>0</v>
      </c>
      <c r="J348" s="139" t="n">
        <f aca="false">'COG-M'!P1797</f>
        <v>0</v>
      </c>
      <c r="K348" s="139" t="n">
        <f aca="false">'COG-M'!P1798</f>
        <v>0</v>
      </c>
      <c r="L348" s="139" t="n">
        <f aca="false">'COG-M'!P1799</f>
        <v>0</v>
      </c>
      <c r="M348" s="151" t="n">
        <f aca="false">SUM(C348:L348)</f>
        <v>0</v>
      </c>
    </row>
    <row r="349" customFormat="false" ht="15" hidden="false" customHeight="false" outlineLevel="0" collapsed="false">
      <c r="A349" s="231" t="n">
        <v>734</v>
      </c>
      <c r="B349" s="232" t="s">
        <v>969</v>
      </c>
      <c r="C349" s="233" t="n">
        <f aca="false">'COG-M'!P1800</f>
        <v>0</v>
      </c>
      <c r="D349" s="139"/>
      <c r="E349" s="139"/>
      <c r="F349" s="139" t="n">
        <f aca="false">'COG-M'!P1801</f>
        <v>0</v>
      </c>
      <c r="G349" s="139" t="n">
        <f aca="false">'COG-M'!P1802</f>
        <v>0</v>
      </c>
      <c r="H349" s="139" t="n">
        <f aca="false">'COG-M'!P1803</f>
        <v>0</v>
      </c>
      <c r="I349" s="139" t="n">
        <f aca="false">'COG-M'!P1804</f>
        <v>0</v>
      </c>
      <c r="J349" s="139" t="n">
        <f aca="false">'COG-M'!P1805</f>
        <v>0</v>
      </c>
      <c r="K349" s="139" t="n">
        <f aca="false">'COG-M'!P1806</f>
        <v>0</v>
      </c>
      <c r="L349" s="139" t="n">
        <f aca="false">'COG-M'!P1807</f>
        <v>0</v>
      </c>
      <c r="M349" s="151" t="n">
        <f aca="false">SUM(C349:L349)</f>
        <v>0</v>
      </c>
    </row>
    <row r="350" customFormat="false" ht="15" hidden="false" customHeight="false" outlineLevel="0" collapsed="false">
      <c r="A350" s="231" t="n">
        <v>735</v>
      </c>
      <c r="B350" s="232" t="s">
        <v>970</v>
      </c>
      <c r="C350" s="233" t="n">
        <f aca="false">'COG-M'!P1808</f>
        <v>0</v>
      </c>
      <c r="D350" s="139"/>
      <c r="E350" s="139"/>
      <c r="F350" s="139" t="n">
        <f aca="false">'COG-M'!P1809</f>
        <v>0</v>
      </c>
      <c r="G350" s="139" t="n">
        <f aca="false">'COG-M'!P1810</f>
        <v>0</v>
      </c>
      <c r="H350" s="139" t="n">
        <f aca="false">'COG-M'!P1811</f>
        <v>0</v>
      </c>
      <c r="I350" s="139" t="n">
        <f aca="false">'COG-M'!P1812</f>
        <v>0</v>
      </c>
      <c r="J350" s="139" t="n">
        <f aca="false">'COG-M'!P1813</f>
        <v>0</v>
      </c>
      <c r="K350" s="139" t="n">
        <f aca="false">'COG-M'!P1814</f>
        <v>0</v>
      </c>
      <c r="L350" s="139" t="n">
        <f aca="false">'COG-M'!P1815</f>
        <v>0</v>
      </c>
      <c r="M350" s="151" t="n">
        <f aca="false">SUM(C350:L350)</f>
        <v>0</v>
      </c>
    </row>
    <row r="351" customFormat="false" ht="15" hidden="false" customHeight="false" outlineLevel="0" collapsed="false">
      <c r="A351" s="231" t="n">
        <v>739</v>
      </c>
      <c r="B351" s="232" t="s">
        <v>971</v>
      </c>
      <c r="C351" s="233" t="n">
        <f aca="false">'COG-M'!P1816</f>
        <v>0</v>
      </c>
      <c r="D351" s="139"/>
      <c r="E351" s="139"/>
      <c r="F351" s="139" t="n">
        <f aca="false">'COG-M'!P1817</f>
        <v>0</v>
      </c>
      <c r="G351" s="139" t="n">
        <f aca="false">'COG-M'!P1818</f>
        <v>0</v>
      </c>
      <c r="H351" s="139" t="n">
        <f aca="false">'COG-M'!P1819</f>
        <v>0</v>
      </c>
      <c r="I351" s="139" t="n">
        <f aca="false">'COG-M'!P1820</f>
        <v>0</v>
      </c>
      <c r="J351" s="139" t="n">
        <f aca="false">'COG-M'!P1821</f>
        <v>0</v>
      </c>
      <c r="K351" s="139" t="n">
        <f aca="false">'COG-M'!P1822</f>
        <v>0</v>
      </c>
      <c r="L351" s="139" t="n">
        <f aca="false">'COG-M'!P1823</f>
        <v>0</v>
      </c>
      <c r="M351" s="151" t="n">
        <f aca="false">SUM(C351:L351)</f>
        <v>0</v>
      </c>
    </row>
    <row r="352" customFormat="false" ht="15" hidden="false" customHeight="false" outlineLevel="0" collapsed="false">
      <c r="A352" s="229" t="n">
        <v>7400</v>
      </c>
      <c r="B352" s="230" t="s">
        <v>972</v>
      </c>
      <c r="C352" s="135" t="n">
        <f aca="false">SUM(C353:C361)</f>
        <v>0</v>
      </c>
      <c r="D352" s="143" t="n">
        <f aca="false">SUM(D353:D361)</f>
        <v>0</v>
      </c>
      <c r="E352" s="143" t="n">
        <f aca="false">SUM(E353:E361)</f>
        <v>0</v>
      </c>
      <c r="F352" s="143" t="n">
        <f aca="false">SUM(F353:F361)</f>
        <v>0</v>
      </c>
      <c r="G352" s="143" t="n">
        <f aca="false">SUM(G353:G361)</f>
        <v>0</v>
      </c>
      <c r="H352" s="143" t="n">
        <f aca="false">SUM(H353:H361)</f>
        <v>0</v>
      </c>
      <c r="I352" s="143" t="n">
        <f aca="false">SUM(I353:I361)</f>
        <v>0</v>
      </c>
      <c r="J352" s="143" t="n">
        <f aca="false">SUM(J353:J361)</f>
        <v>0</v>
      </c>
      <c r="K352" s="143" t="n">
        <f aca="false">SUM(K353:K361)</f>
        <v>0</v>
      </c>
      <c r="L352" s="143" t="n">
        <f aca="false">SUM(L353:L361)</f>
        <v>0</v>
      </c>
      <c r="M352" s="143" t="n">
        <f aca="false">SUM(M353:M361)</f>
        <v>0</v>
      </c>
    </row>
    <row r="353" customFormat="false" ht="30" hidden="false" customHeight="false" outlineLevel="0" collapsed="false">
      <c r="A353" s="231" t="n">
        <v>741</v>
      </c>
      <c r="B353" s="232" t="s">
        <v>973</v>
      </c>
      <c r="C353" s="233" t="n">
        <f aca="false">'COG-M'!P1825</f>
        <v>0</v>
      </c>
      <c r="D353" s="139"/>
      <c r="E353" s="139"/>
      <c r="F353" s="139" t="n">
        <f aca="false">'COG-M'!P1826</f>
        <v>0</v>
      </c>
      <c r="G353" s="139" t="n">
        <f aca="false">'COG-M'!P1827</f>
        <v>0</v>
      </c>
      <c r="H353" s="139" t="n">
        <f aca="false">'COG-M'!P1828</f>
        <v>0</v>
      </c>
      <c r="I353" s="139" t="n">
        <f aca="false">'COG-M'!P1829</f>
        <v>0</v>
      </c>
      <c r="J353" s="139" t="n">
        <f aca="false">'COG-M'!P1830</f>
        <v>0</v>
      </c>
      <c r="K353" s="139" t="n">
        <f aca="false">'COG-M'!P1831</f>
        <v>0</v>
      </c>
      <c r="L353" s="139" t="n">
        <f aca="false">'COG-M'!P1832</f>
        <v>0</v>
      </c>
      <c r="M353" s="151" t="n">
        <f aca="false">SUM(C353:L353)</f>
        <v>0</v>
      </c>
    </row>
    <row r="354" customFormat="false" ht="30" hidden="false" customHeight="false" outlineLevel="0" collapsed="false">
      <c r="A354" s="231" t="n">
        <v>742</v>
      </c>
      <c r="B354" s="232" t="s">
        <v>974</v>
      </c>
      <c r="C354" s="233"/>
      <c r="D354" s="139"/>
      <c r="E354" s="139"/>
      <c r="F354" s="139"/>
      <c r="G354" s="139"/>
      <c r="H354" s="139"/>
      <c r="I354" s="139"/>
      <c r="J354" s="139"/>
      <c r="K354" s="139"/>
      <c r="L354" s="139"/>
      <c r="M354" s="151" t="n">
        <f aca="false">SUM(C354:L354)</f>
        <v>0</v>
      </c>
    </row>
    <row r="355" customFormat="false" ht="30" hidden="false" customHeight="false" outlineLevel="0" collapsed="false">
      <c r="A355" s="231" t="n">
        <v>743</v>
      </c>
      <c r="B355" s="232" t="s">
        <v>975</v>
      </c>
      <c r="C355" s="233"/>
      <c r="D355" s="139"/>
      <c r="E355" s="139"/>
      <c r="F355" s="139"/>
      <c r="G355" s="139"/>
      <c r="H355" s="139"/>
      <c r="I355" s="139"/>
      <c r="J355" s="139"/>
      <c r="K355" s="139"/>
      <c r="L355" s="139"/>
      <c r="M355" s="151" t="n">
        <f aca="false">SUM(C355:L355)</f>
        <v>0</v>
      </c>
    </row>
    <row r="356" customFormat="false" ht="30" hidden="false" customHeight="false" outlineLevel="0" collapsed="false">
      <c r="A356" s="231" t="n">
        <v>744</v>
      </c>
      <c r="B356" s="232" t="s">
        <v>976</v>
      </c>
      <c r="C356" s="233"/>
      <c r="D356" s="139"/>
      <c r="E356" s="139"/>
      <c r="F356" s="139"/>
      <c r="G356" s="139"/>
      <c r="H356" s="139"/>
      <c r="I356" s="139"/>
      <c r="J356" s="139"/>
      <c r="K356" s="139"/>
      <c r="L356" s="139"/>
      <c r="M356" s="151" t="n">
        <f aca="false">SUM(C356:L356)</f>
        <v>0</v>
      </c>
    </row>
    <row r="357" customFormat="false" ht="15" hidden="false" customHeight="false" outlineLevel="0" collapsed="false">
      <c r="A357" s="231" t="n">
        <v>745</v>
      </c>
      <c r="B357" s="232" t="s">
        <v>977</v>
      </c>
      <c r="C357" s="233" t="n">
        <f aca="false">'COG-M'!P1836</f>
        <v>0</v>
      </c>
      <c r="D357" s="139"/>
      <c r="E357" s="139"/>
      <c r="F357" s="139" t="n">
        <f aca="false">'COG-M'!P1837</f>
        <v>0</v>
      </c>
      <c r="G357" s="139" t="n">
        <f aca="false">'COG-M'!P1838</f>
        <v>0</v>
      </c>
      <c r="H357" s="139" t="n">
        <f aca="false">'COG-M'!P1839</f>
        <v>0</v>
      </c>
      <c r="I357" s="139" t="n">
        <f aca="false">'COG-M'!P1840</f>
        <v>0</v>
      </c>
      <c r="J357" s="139" t="n">
        <f aca="false">'COG-M'!P1841</f>
        <v>0</v>
      </c>
      <c r="K357" s="139" t="n">
        <f aca="false">'COG-M'!P1842</f>
        <v>0</v>
      </c>
      <c r="L357" s="139" t="n">
        <f aca="false">'COG-M'!P1843</f>
        <v>0</v>
      </c>
      <c r="M357" s="151" t="n">
        <f aca="false">SUM(C357:L357)</f>
        <v>0</v>
      </c>
    </row>
    <row r="358" customFormat="false" ht="30" hidden="false" customHeight="false" outlineLevel="0" collapsed="false">
      <c r="A358" s="231" t="n">
        <v>746</v>
      </c>
      <c r="B358" s="232" t="s">
        <v>978</v>
      </c>
      <c r="C358" s="233" t="n">
        <f aca="false">'COG-M'!P1844</f>
        <v>0</v>
      </c>
      <c r="D358" s="139"/>
      <c r="E358" s="139"/>
      <c r="F358" s="139" t="n">
        <f aca="false">'COG-M'!P1845</f>
        <v>0</v>
      </c>
      <c r="G358" s="139" t="n">
        <f aca="false">'COG-M'!P1846</f>
        <v>0</v>
      </c>
      <c r="H358" s="139" t="n">
        <f aca="false">'COG-M'!P1847</f>
        <v>0</v>
      </c>
      <c r="I358" s="139" t="n">
        <f aca="false">'COG-M'!P1848</f>
        <v>0</v>
      </c>
      <c r="J358" s="139" t="n">
        <f aca="false">'COG-M'!P1849</f>
        <v>0</v>
      </c>
      <c r="K358" s="139" t="n">
        <f aca="false">'COG-M'!P1850</f>
        <v>0</v>
      </c>
      <c r="L358" s="139" t="n">
        <f aca="false">'COG-M'!P1851</f>
        <v>0</v>
      </c>
      <c r="M358" s="151" t="n">
        <f aca="false">SUM(C358:L358)</f>
        <v>0</v>
      </c>
    </row>
    <row r="359" customFormat="false" ht="30" hidden="false" customHeight="false" outlineLevel="0" collapsed="false">
      <c r="A359" s="231" t="n">
        <v>747</v>
      </c>
      <c r="B359" s="232" t="s">
        <v>979</v>
      </c>
      <c r="C359" s="233" t="n">
        <f aca="false">'COG-M'!P1852</f>
        <v>0</v>
      </c>
      <c r="D359" s="139"/>
      <c r="E359" s="139"/>
      <c r="F359" s="139" t="n">
        <f aca="false">'COG-M'!P1853</f>
        <v>0</v>
      </c>
      <c r="G359" s="139" t="n">
        <f aca="false">'COG-M'!P1854</f>
        <v>0</v>
      </c>
      <c r="H359" s="139" t="n">
        <f aca="false">'COG-M'!P1855</f>
        <v>0</v>
      </c>
      <c r="I359" s="139" t="n">
        <f aca="false">'COG-M'!P1856</f>
        <v>0</v>
      </c>
      <c r="J359" s="139" t="n">
        <f aca="false">'COG-M'!P1857</f>
        <v>0</v>
      </c>
      <c r="K359" s="139" t="n">
        <f aca="false">'COG-M'!P1858</f>
        <v>0</v>
      </c>
      <c r="L359" s="139" t="n">
        <f aca="false">'COG-M'!P1859</f>
        <v>0</v>
      </c>
      <c r="M359" s="151" t="n">
        <f aca="false">SUM(C359:L359)</f>
        <v>0</v>
      </c>
    </row>
    <row r="360" customFormat="false" ht="30" hidden="false" customHeight="false" outlineLevel="0" collapsed="false">
      <c r="A360" s="231" t="n">
        <v>748</v>
      </c>
      <c r="B360" s="232" t="s">
        <v>980</v>
      </c>
      <c r="C360" s="233" t="n">
        <f aca="false">'COG-M'!P1860</f>
        <v>0</v>
      </c>
      <c r="D360" s="139"/>
      <c r="E360" s="139"/>
      <c r="F360" s="139" t="n">
        <f aca="false">'COG-M'!P1861</f>
        <v>0</v>
      </c>
      <c r="G360" s="139" t="n">
        <f aca="false">'COG-M'!P1862</f>
        <v>0</v>
      </c>
      <c r="H360" s="139" t="n">
        <f aca="false">'COG-M'!P1863</f>
        <v>0</v>
      </c>
      <c r="I360" s="139" t="n">
        <f aca="false">'COG-M'!P1864</f>
        <v>0</v>
      </c>
      <c r="J360" s="139" t="n">
        <f aca="false">'COG-M'!P1865</f>
        <v>0</v>
      </c>
      <c r="K360" s="139" t="n">
        <f aca="false">'COG-M'!P1866</f>
        <v>0</v>
      </c>
      <c r="L360" s="139" t="n">
        <f aca="false">'COG-M'!P1867</f>
        <v>0</v>
      </c>
      <c r="M360" s="151" t="n">
        <f aca="false">SUM(C360:L360)</f>
        <v>0</v>
      </c>
    </row>
    <row r="361" customFormat="false" ht="30" hidden="false" customHeight="false" outlineLevel="0" collapsed="false">
      <c r="A361" s="231" t="n">
        <v>749</v>
      </c>
      <c r="B361" s="232" t="s">
        <v>981</v>
      </c>
      <c r="C361" s="233" t="n">
        <f aca="false">'COG-M'!P1868</f>
        <v>0</v>
      </c>
      <c r="D361" s="139"/>
      <c r="E361" s="139"/>
      <c r="F361" s="139" t="n">
        <f aca="false">'COG-M'!P1869</f>
        <v>0</v>
      </c>
      <c r="G361" s="139" t="n">
        <f aca="false">'COG-M'!P1870</f>
        <v>0</v>
      </c>
      <c r="H361" s="139" t="n">
        <f aca="false">'COG-M'!P1871</f>
        <v>0</v>
      </c>
      <c r="I361" s="139" t="n">
        <f aca="false">'COG-M'!P1872</f>
        <v>0</v>
      </c>
      <c r="J361" s="139" t="n">
        <f aca="false">'COG-M'!P1873</f>
        <v>0</v>
      </c>
      <c r="K361" s="139" t="n">
        <f aca="false">'COG-M'!P1874</f>
        <v>0</v>
      </c>
      <c r="L361" s="139" t="n">
        <f aca="false">'COG-M'!P1875</f>
        <v>0</v>
      </c>
      <c r="M361" s="151" t="n">
        <f aca="false">SUM(C361:L361)</f>
        <v>0</v>
      </c>
    </row>
    <row r="362" customFormat="false" ht="15" hidden="false" customHeight="false" outlineLevel="0" collapsed="false">
      <c r="A362" s="229" t="n">
        <v>7500</v>
      </c>
      <c r="B362" s="230" t="s">
        <v>982</v>
      </c>
      <c r="C362" s="135" t="n">
        <f aca="false">SUM(C363:C371)</f>
        <v>0</v>
      </c>
      <c r="D362" s="143" t="n">
        <f aca="false">SUM(D363:D371)</f>
        <v>0</v>
      </c>
      <c r="E362" s="143" t="n">
        <f aca="false">SUM(E363:E371)</f>
        <v>0</v>
      </c>
      <c r="F362" s="143" t="n">
        <f aca="false">SUM(F363:F371)</f>
        <v>0</v>
      </c>
      <c r="G362" s="143" t="n">
        <f aca="false">SUM(G363:G371)</f>
        <v>0</v>
      </c>
      <c r="H362" s="143" t="n">
        <f aca="false">SUM(H363:H371)</f>
        <v>0</v>
      </c>
      <c r="I362" s="143" t="n">
        <f aca="false">SUM(I363:I371)</f>
        <v>0</v>
      </c>
      <c r="J362" s="143" t="n">
        <f aca="false">SUM(J363:J371)</f>
        <v>0</v>
      </c>
      <c r="K362" s="143" t="n">
        <f aca="false">SUM(K363:K371)</f>
        <v>0</v>
      </c>
      <c r="L362" s="143" t="n">
        <f aca="false">SUM(L363:L371)</f>
        <v>0</v>
      </c>
      <c r="M362" s="143" t="n">
        <f aca="false">SUM(M363:M371)</f>
        <v>0</v>
      </c>
    </row>
    <row r="363" customFormat="false" ht="15" hidden="false" customHeight="false" outlineLevel="0" collapsed="false">
      <c r="A363" s="231" t="n">
        <v>751</v>
      </c>
      <c r="B363" s="232" t="s">
        <v>983</v>
      </c>
      <c r="C363" s="233" t="n">
        <f aca="false">'COG-M'!P1877</f>
        <v>0</v>
      </c>
      <c r="D363" s="139"/>
      <c r="E363" s="139"/>
      <c r="F363" s="139" t="n">
        <f aca="false">'COG-M'!P1878</f>
        <v>0</v>
      </c>
      <c r="G363" s="139" t="n">
        <f aca="false">'COG-M'!P1879</f>
        <v>0</v>
      </c>
      <c r="H363" s="139" t="n">
        <f aca="false">'COG-M'!P1880</f>
        <v>0</v>
      </c>
      <c r="I363" s="139" t="n">
        <f aca="false">'COG-M'!P1881</f>
        <v>0</v>
      </c>
      <c r="J363" s="139" t="n">
        <f aca="false">'COG-M'!P1882</f>
        <v>0</v>
      </c>
      <c r="K363" s="139" t="n">
        <f aca="false">'COG-M'!P1883</f>
        <v>0</v>
      </c>
      <c r="L363" s="139" t="n">
        <f aca="false">'COG-M'!P1884</f>
        <v>0</v>
      </c>
      <c r="M363" s="151" t="n">
        <f aca="false">SUM(C363:L363)</f>
        <v>0</v>
      </c>
    </row>
    <row r="364" customFormat="false" ht="15" hidden="false" customHeight="false" outlineLevel="0" collapsed="false">
      <c r="A364" s="231" t="n">
        <v>752</v>
      </c>
      <c r="B364" s="232" t="s">
        <v>984</v>
      </c>
      <c r="C364" s="233"/>
      <c r="D364" s="139"/>
      <c r="E364" s="139"/>
      <c r="F364" s="139"/>
      <c r="G364" s="139"/>
      <c r="H364" s="139"/>
      <c r="I364" s="139"/>
      <c r="J364" s="139"/>
      <c r="K364" s="139"/>
      <c r="L364" s="139"/>
      <c r="M364" s="151" t="n">
        <f aca="false">SUM(C364:L364)</f>
        <v>0</v>
      </c>
    </row>
    <row r="365" customFormat="false" ht="15" hidden="false" customHeight="false" outlineLevel="0" collapsed="false">
      <c r="A365" s="231" t="n">
        <v>753</v>
      </c>
      <c r="B365" s="232" t="s">
        <v>985</v>
      </c>
      <c r="C365" s="233"/>
      <c r="D365" s="139"/>
      <c r="E365" s="139"/>
      <c r="F365" s="139"/>
      <c r="G365" s="139"/>
      <c r="H365" s="139"/>
      <c r="I365" s="139"/>
      <c r="J365" s="139"/>
      <c r="K365" s="139"/>
      <c r="L365" s="139"/>
      <c r="M365" s="151" t="n">
        <f aca="false">SUM(C365:L365)</f>
        <v>0</v>
      </c>
    </row>
    <row r="366" customFormat="false" ht="15" hidden="false" customHeight="false" outlineLevel="0" collapsed="false">
      <c r="A366" s="231" t="n">
        <v>754</v>
      </c>
      <c r="B366" s="232" t="s">
        <v>986</v>
      </c>
      <c r="C366" s="233" t="n">
        <f aca="false">'COG-M'!P1887</f>
        <v>0</v>
      </c>
      <c r="D366" s="139"/>
      <c r="E366" s="139"/>
      <c r="F366" s="139" t="n">
        <f aca="false">'COG-M'!P1888</f>
        <v>0</v>
      </c>
      <c r="G366" s="139" t="n">
        <f aca="false">'COG-M'!P1889</f>
        <v>0</v>
      </c>
      <c r="H366" s="139" t="n">
        <f aca="false">'COG-M'!P1890</f>
        <v>0</v>
      </c>
      <c r="I366" s="139" t="n">
        <f aca="false">'COG-M'!P1891</f>
        <v>0</v>
      </c>
      <c r="J366" s="139" t="n">
        <f aca="false">'COG-M'!P1892</f>
        <v>0</v>
      </c>
      <c r="K366" s="139" t="n">
        <f aca="false">'COG-M'!P1893</f>
        <v>0</v>
      </c>
      <c r="L366" s="139" t="n">
        <f aca="false">'COG-M'!P1894</f>
        <v>0</v>
      </c>
      <c r="M366" s="151" t="n">
        <f aca="false">SUM(C366:L366)</f>
        <v>0</v>
      </c>
    </row>
    <row r="367" customFormat="false" ht="15" hidden="false" customHeight="false" outlineLevel="0" collapsed="false">
      <c r="A367" s="231" t="n">
        <v>755</v>
      </c>
      <c r="B367" s="232" t="s">
        <v>987</v>
      </c>
      <c r="C367" s="233"/>
      <c r="D367" s="139"/>
      <c r="E367" s="139"/>
      <c r="F367" s="139"/>
      <c r="G367" s="139"/>
      <c r="H367" s="139"/>
      <c r="I367" s="139"/>
      <c r="J367" s="139"/>
      <c r="K367" s="139"/>
      <c r="L367" s="139"/>
      <c r="M367" s="151" t="n">
        <f aca="false">SUM(C367:L367)</f>
        <v>0</v>
      </c>
    </row>
    <row r="368" customFormat="false" ht="15" hidden="false" customHeight="false" outlineLevel="0" collapsed="false">
      <c r="A368" s="231" t="n">
        <v>756</v>
      </c>
      <c r="B368" s="232" t="s">
        <v>988</v>
      </c>
      <c r="C368" s="233"/>
      <c r="D368" s="139"/>
      <c r="E368" s="139"/>
      <c r="F368" s="139"/>
      <c r="G368" s="139"/>
      <c r="H368" s="139"/>
      <c r="I368" s="139"/>
      <c r="J368" s="139"/>
      <c r="K368" s="139"/>
      <c r="L368" s="139"/>
      <c r="M368" s="151" t="n">
        <f aca="false">SUM(C368:L368)</f>
        <v>0</v>
      </c>
    </row>
    <row r="369" customFormat="false" ht="15" hidden="false" customHeight="false" outlineLevel="0" collapsed="false">
      <c r="A369" s="231" t="n">
        <v>757</v>
      </c>
      <c r="B369" s="232" t="s">
        <v>989</v>
      </c>
      <c r="C369" s="233" t="n">
        <f aca="false">'COG-M'!P1897</f>
        <v>0</v>
      </c>
      <c r="D369" s="139"/>
      <c r="E369" s="139"/>
      <c r="F369" s="139" t="n">
        <f aca="false">'COG-M'!P1898</f>
        <v>0</v>
      </c>
      <c r="G369" s="139" t="n">
        <f aca="false">'COG-M'!P1899</f>
        <v>0</v>
      </c>
      <c r="H369" s="139" t="n">
        <f aca="false">'COG-M'!P1900</f>
        <v>0</v>
      </c>
      <c r="I369" s="139" t="n">
        <f aca="false">'COG-M'!P1901</f>
        <v>0</v>
      </c>
      <c r="J369" s="139" t="n">
        <f aca="false">'COG-M'!P1902</f>
        <v>0</v>
      </c>
      <c r="K369" s="139" t="n">
        <f aca="false">'COG-M'!P1903</f>
        <v>0</v>
      </c>
      <c r="L369" s="139" t="n">
        <f aca="false">'COG-M'!P1904</f>
        <v>0</v>
      </c>
      <c r="M369" s="151" t="n">
        <f aca="false">SUM(C369:L369)</f>
        <v>0</v>
      </c>
    </row>
    <row r="370" customFormat="false" ht="15" hidden="false" customHeight="false" outlineLevel="0" collapsed="false">
      <c r="A370" s="231" t="n">
        <v>758</v>
      </c>
      <c r="B370" s="232" t="s">
        <v>990</v>
      </c>
      <c r="C370" s="233"/>
      <c r="D370" s="139"/>
      <c r="E370" s="139"/>
      <c r="F370" s="139"/>
      <c r="G370" s="139"/>
      <c r="H370" s="139"/>
      <c r="I370" s="139"/>
      <c r="J370" s="139"/>
      <c r="K370" s="139"/>
      <c r="L370" s="139"/>
      <c r="M370" s="151" t="n">
        <f aca="false">SUM(C370:L370)</f>
        <v>0</v>
      </c>
    </row>
    <row r="371" customFormat="false" ht="15" hidden="false" customHeight="false" outlineLevel="0" collapsed="false">
      <c r="A371" s="231" t="n">
        <v>759</v>
      </c>
      <c r="B371" s="232" t="s">
        <v>991</v>
      </c>
      <c r="C371" s="233" t="n">
        <f aca="false">'COG-M'!P1906</f>
        <v>0</v>
      </c>
      <c r="D371" s="139"/>
      <c r="E371" s="139"/>
      <c r="F371" s="139" t="n">
        <f aca="false">'COG-M'!P1907</f>
        <v>0</v>
      </c>
      <c r="G371" s="139" t="n">
        <f aca="false">'COG-M'!P1908</f>
        <v>0</v>
      </c>
      <c r="H371" s="139" t="n">
        <f aca="false">'COG-M'!P1909</f>
        <v>0</v>
      </c>
      <c r="I371" s="139" t="n">
        <f aca="false">'COG-M'!P1910</f>
        <v>0</v>
      </c>
      <c r="J371" s="139" t="n">
        <f aca="false">'COG-M'!P1911</f>
        <v>0</v>
      </c>
      <c r="K371" s="139" t="n">
        <f aca="false">'COG-M'!P1912</f>
        <v>0</v>
      </c>
      <c r="L371" s="139" t="n">
        <f aca="false">'COG-M'!P1913</f>
        <v>0</v>
      </c>
      <c r="M371" s="151" t="n">
        <f aca="false">SUM(C371:L371)</f>
        <v>0</v>
      </c>
    </row>
    <row r="372" customFormat="false" ht="15" hidden="false" customHeight="false" outlineLevel="0" collapsed="false">
      <c r="A372" s="229" t="n">
        <v>7600</v>
      </c>
      <c r="B372" s="230" t="s">
        <v>992</v>
      </c>
      <c r="C372" s="135" t="n">
        <f aca="false">SUM(C373:C374)</f>
        <v>0</v>
      </c>
      <c r="D372" s="143" t="n">
        <f aca="false">SUM(D373:D374)</f>
        <v>0</v>
      </c>
      <c r="E372" s="143" t="n">
        <f aca="false">SUM(E373:E374)</f>
        <v>0</v>
      </c>
      <c r="F372" s="143" t="n">
        <f aca="false">SUM(F373:F374)</f>
        <v>0</v>
      </c>
      <c r="G372" s="143" t="n">
        <f aca="false">SUM(G373:G374)</f>
        <v>0</v>
      </c>
      <c r="H372" s="143" t="n">
        <f aca="false">SUM(H373:H374)</f>
        <v>0</v>
      </c>
      <c r="I372" s="143" t="n">
        <f aca="false">SUM(I373:I374)</f>
        <v>0</v>
      </c>
      <c r="J372" s="143" t="n">
        <f aca="false">SUM(J373:J374)</f>
        <v>0</v>
      </c>
      <c r="K372" s="143" t="n">
        <f aca="false">SUM(K373:K374)</f>
        <v>0</v>
      </c>
      <c r="L372" s="143" t="n">
        <f aca="false">SUM(L373:L374)</f>
        <v>0</v>
      </c>
      <c r="M372" s="143" t="n">
        <f aca="false">SUM(M373:M374)</f>
        <v>0</v>
      </c>
    </row>
    <row r="373" customFormat="false" ht="15" hidden="false" customHeight="false" outlineLevel="0" collapsed="false">
      <c r="A373" s="231" t="n">
        <v>761</v>
      </c>
      <c r="B373" s="232" t="s">
        <v>993</v>
      </c>
      <c r="C373" s="233" t="n">
        <f aca="false">'COG-M'!P1915</f>
        <v>0</v>
      </c>
      <c r="D373" s="139"/>
      <c r="E373" s="139"/>
      <c r="F373" s="139" t="n">
        <f aca="false">'COG-M'!P1916</f>
        <v>0</v>
      </c>
      <c r="G373" s="139" t="n">
        <f aca="false">'COG-M'!P1917</f>
        <v>0</v>
      </c>
      <c r="H373" s="139" t="n">
        <f aca="false">'COG-M'!P1918</f>
        <v>0</v>
      </c>
      <c r="I373" s="139" t="n">
        <f aca="false">'COG-M'!P1919</f>
        <v>0</v>
      </c>
      <c r="J373" s="139" t="n">
        <f aca="false">'COG-M'!P1920</f>
        <v>0</v>
      </c>
      <c r="K373" s="139" t="n">
        <f aca="false">'COG-M'!P1921</f>
        <v>0</v>
      </c>
      <c r="L373" s="139" t="n">
        <f aca="false">'COG-M'!P1922</f>
        <v>0</v>
      </c>
      <c r="M373" s="151" t="n">
        <f aca="false">SUM(C373:L373)</f>
        <v>0</v>
      </c>
    </row>
    <row r="374" customFormat="false" ht="15" hidden="false" customHeight="false" outlineLevel="0" collapsed="false">
      <c r="A374" s="231" t="n">
        <v>762</v>
      </c>
      <c r="B374" s="232" t="s">
        <v>994</v>
      </c>
      <c r="C374" s="233" t="n">
        <f aca="false">'COG-M'!P1923</f>
        <v>0</v>
      </c>
      <c r="D374" s="139"/>
      <c r="E374" s="139"/>
      <c r="F374" s="139" t="n">
        <f aca="false">'COG-M'!P1924</f>
        <v>0</v>
      </c>
      <c r="G374" s="139" t="n">
        <f aca="false">'COG-M'!P1925</f>
        <v>0</v>
      </c>
      <c r="H374" s="139" t="n">
        <f aca="false">'COG-M'!P1926</f>
        <v>0</v>
      </c>
      <c r="I374" s="139" t="n">
        <f aca="false">'COG-M'!P1927</f>
        <v>0</v>
      </c>
      <c r="J374" s="139" t="n">
        <f aca="false">'COG-M'!P1928</f>
        <v>0</v>
      </c>
      <c r="K374" s="139" t="n">
        <f aca="false">'COG-M'!P1929</f>
        <v>0</v>
      </c>
      <c r="L374" s="139" t="n">
        <f aca="false">'COG-M'!P1930</f>
        <v>0</v>
      </c>
      <c r="M374" s="151" t="n">
        <f aca="false">SUM(C374:L374)</f>
        <v>0</v>
      </c>
    </row>
    <row r="375" customFormat="false" ht="15" hidden="false" customHeight="false" outlineLevel="0" collapsed="false">
      <c r="A375" s="229" t="n">
        <v>7900</v>
      </c>
      <c r="B375" s="230" t="s">
        <v>995</v>
      </c>
      <c r="C375" s="135" t="n">
        <f aca="false">SUM(C376:C378)</f>
        <v>0</v>
      </c>
      <c r="D375" s="143" t="n">
        <f aca="false">SUM(D376:D378)</f>
        <v>0</v>
      </c>
      <c r="E375" s="143" t="n">
        <f aca="false">SUM(E376:E378)</f>
        <v>0</v>
      </c>
      <c r="F375" s="143" t="n">
        <f aca="false">SUM(F376:F378)</f>
        <v>0</v>
      </c>
      <c r="G375" s="143" t="n">
        <f aca="false">SUM(G376:G378)</f>
        <v>0</v>
      </c>
      <c r="H375" s="143" t="n">
        <f aca="false">SUM(H376:H378)</f>
        <v>0</v>
      </c>
      <c r="I375" s="143" t="n">
        <f aca="false">SUM(I376:I378)</f>
        <v>0</v>
      </c>
      <c r="J375" s="143" t="n">
        <f aca="false">SUM(J376:J378)</f>
        <v>0</v>
      </c>
      <c r="K375" s="143" t="n">
        <f aca="false">SUM(K376:K378)</f>
        <v>0</v>
      </c>
      <c r="L375" s="143" t="n">
        <f aca="false">SUM(L376:L378)</f>
        <v>0</v>
      </c>
      <c r="M375" s="143" t="n">
        <f aca="false">SUM(M376:M378)</f>
        <v>0</v>
      </c>
    </row>
    <row r="376" customFormat="false" ht="15" hidden="false" customHeight="false" outlineLevel="0" collapsed="false">
      <c r="A376" s="231" t="n">
        <v>791</v>
      </c>
      <c r="B376" s="232" t="s">
        <v>996</v>
      </c>
      <c r="C376" s="233" t="n">
        <f aca="false">'COG-M'!P1932</f>
        <v>0</v>
      </c>
      <c r="D376" s="139"/>
      <c r="E376" s="139"/>
      <c r="F376" s="139" t="n">
        <f aca="false">'COG-M'!P1933</f>
        <v>0</v>
      </c>
      <c r="G376" s="139" t="n">
        <f aca="false">'COG-M'!P1934</f>
        <v>0</v>
      </c>
      <c r="H376" s="139" t="n">
        <f aca="false">'COG-M'!P1935</f>
        <v>0</v>
      </c>
      <c r="I376" s="139" t="n">
        <f aca="false">'COG-M'!P1936</f>
        <v>0</v>
      </c>
      <c r="J376" s="139" t="n">
        <f aca="false">'COG-M'!P1937</f>
        <v>0</v>
      </c>
      <c r="K376" s="139" t="n">
        <f aca="false">'COG-M'!P1938</f>
        <v>0</v>
      </c>
      <c r="L376" s="139" t="n">
        <f aca="false">'COG-M'!P1939</f>
        <v>0</v>
      </c>
      <c r="M376" s="151" t="n">
        <f aca="false">SUM(C376:L376)</f>
        <v>0</v>
      </c>
    </row>
    <row r="377" customFormat="false" ht="15" hidden="false" customHeight="false" outlineLevel="0" collapsed="false">
      <c r="A377" s="231" t="n">
        <v>792</v>
      </c>
      <c r="B377" s="232" t="s">
        <v>997</v>
      </c>
      <c r="C377" s="233" t="n">
        <f aca="false">'COG-M'!P1940</f>
        <v>0</v>
      </c>
      <c r="D377" s="139"/>
      <c r="E377" s="139"/>
      <c r="F377" s="139" t="n">
        <f aca="false">'COG-M'!P1941</f>
        <v>0</v>
      </c>
      <c r="G377" s="139" t="n">
        <f aca="false">'COG-M'!P1942</f>
        <v>0</v>
      </c>
      <c r="H377" s="139" t="n">
        <f aca="false">'COG-M'!P1943</f>
        <v>0</v>
      </c>
      <c r="I377" s="139" t="n">
        <f aca="false">'COG-M'!P1944</f>
        <v>0</v>
      </c>
      <c r="J377" s="139" t="n">
        <f aca="false">'COG-M'!P1945</f>
        <v>0</v>
      </c>
      <c r="K377" s="139" t="n">
        <f aca="false">'COG-M'!P1946</f>
        <v>0</v>
      </c>
      <c r="L377" s="139" t="n">
        <f aca="false">'COG-M'!P1947</f>
        <v>0</v>
      </c>
      <c r="M377" s="151" t="n">
        <f aca="false">SUM(C377:L377)</f>
        <v>0</v>
      </c>
    </row>
    <row r="378" customFormat="false" ht="15" hidden="false" customHeight="false" outlineLevel="0" collapsed="false">
      <c r="A378" s="231" t="n">
        <v>799</v>
      </c>
      <c r="B378" s="232" t="s">
        <v>998</v>
      </c>
      <c r="C378" s="233" t="n">
        <f aca="false">'COG-M'!P1948</f>
        <v>0</v>
      </c>
      <c r="D378" s="139"/>
      <c r="E378" s="139"/>
      <c r="F378" s="139" t="n">
        <f aca="false">'COG-M'!P1949</f>
        <v>0</v>
      </c>
      <c r="G378" s="139" t="n">
        <f aca="false">'COG-M'!P1950</f>
        <v>0</v>
      </c>
      <c r="H378" s="139" t="n">
        <f aca="false">'COG-M'!P1951</f>
        <v>0</v>
      </c>
      <c r="I378" s="139" t="n">
        <f aca="false">'COG-M'!P1952</f>
        <v>0</v>
      </c>
      <c r="J378" s="139" t="n">
        <f aca="false">'COG-M'!P1953</f>
        <v>0</v>
      </c>
      <c r="K378" s="139" t="n">
        <f aca="false">'COG-M'!P1954</f>
        <v>0</v>
      </c>
      <c r="L378" s="139" t="n">
        <f aca="false">'COG-M'!P1955</f>
        <v>0</v>
      </c>
      <c r="M378" s="151" t="n">
        <f aca="false">SUM(C378:L378)</f>
        <v>0</v>
      </c>
    </row>
    <row r="379" customFormat="false" ht="15" hidden="false" customHeight="false" outlineLevel="0" collapsed="false">
      <c r="A379" s="226" t="n">
        <v>8000</v>
      </c>
      <c r="B379" s="227" t="s">
        <v>999</v>
      </c>
      <c r="C379" s="131" t="n">
        <f aca="false">C380+C387+C393</f>
        <v>0</v>
      </c>
      <c r="D379" s="132" t="n">
        <f aca="false">D380+D387+D393</f>
        <v>0</v>
      </c>
      <c r="E379" s="132" t="n">
        <f aca="false">E380+E387+E393</f>
        <v>0</v>
      </c>
      <c r="F379" s="132" t="n">
        <f aca="false">F380+F387+F393</f>
        <v>0</v>
      </c>
      <c r="G379" s="132" t="n">
        <f aca="false">G380+G387+G393</f>
        <v>0</v>
      </c>
      <c r="H379" s="132" t="n">
        <f aca="false">H380+H387+H393</f>
        <v>0</v>
      </c>
      <c r="I379" s="132" t="n">
        <f aca="false">I380+I387+I393</f>
        <v>0</v>
      </c>
      <c r="J379" s="132" t="n">
        <f aca="false">J380+J387+J393</f>
        <v>0</v>
      </c>
      <c r="K379" s="132" t="n">
        <f aca="false">K380+K387+K393</f>
        <v>0</v>
      </c>
      <c r="L379" s="132" t="n">
        <f aca="false">L380+L387+L393</f>
        <v>0</v>
      </c>
      <c r="M379" s="132" t="n">
        <f aca="false">M380+M387+M393</f>
        <v>0</v>
      </c>
    </row>
    <row r="380" customFormat="false" ht="15" hidden="false" customHeight="false" outlineLevel="0" collapsed="false">
      <c r="A380" s="229" t="n">
        <v>8100</v>
      </c>
      <c r="B380" s="230" t="s">
        <v>1000</v>
      </c>
      <c r="C380" s="135" t="n">
        <f aca="false">SUM(C381:C386)</f>
        <v>0</v>
      </c>
      <c r="D380" s="143" t="n">
        <f aca="false">SUM(D381:D386)</f>
        <v>0</v>
      </c>
      <c r="E380" s="143" t="n">
        <f aca="false">SUM(E381:E386)</f>
        <v>0</v>
      </c>
      <c r="F380" s="143" t="n">
        <f aca="false">SUM(F381:F386)</f>
        <v>0</v>
      </c>
      <c r="G380" s="143" t="n">
        <f aca="false">SUM(G381:G386)</f>
        <v>0</v>
      </c>
      <c r="H380" s="143" t="n">
        <f aca="false">SUM(H381:H386)</f>
        <v>0</v>
      </c>
      <c r="I380" s="143" t="n">
        <f aca="false">SUM(I381:I386)</f>
        <v>0</v>
      </c>
      <c r="J380" s="143" t="n">
        <f aca="false">SUM(J381:J386)</f>
        <v>0</v>
      </c>
      <c r="K380" s="143" t="n">
        <f aca="false">SUM(K381:K386)</f>
        <v>0</v>
      </c>
      <c r="L380" s="143" t="n">
        <f aca="false">SUM(L381:L386)</f>
        <v>0</v>
      </c>
      <c r="M380" s="143" t="n">
        <f aca="false">SUM(M381:M386)</f>
        <v>0</v>
      </c>
    </row>
    <row r="381" customFormat="false" ht="15" hidden="false" customHeight="false" outlineLevel="0" collapsed="false">
      <c r="A381" s="231" t="n">
        <v>811</v>
      </c>
      <c r="B381" s="232" t="s">
        <v>1001</v>
      </c>
      <c r="C381" s="233"/>
      <c r="D381" s="139"/>
      <c r="E381" s="139"/>
      <c r="F381" s="139"/>
      <c r="G381" s="139"/>
      <c r="H381" s="139"/>
      <c r="I381" s="139"/>
      <c r="J381" s="139"/>
      <c r="K381" s="139"/>
      <c r="L381" s="139"/>
      <c r="M381" s="151" t="n">
        <f aca="false">SUM(C381:L381)</f>
        <v>0</v>
      </c>
    </row>
    <row r="382" customFormat="false" ht="15" hidden="false" customHeight="false" outlineLevel="0" collapsed="false">
      <c r="A382" s="231" t="n">
        <v>812</v>
      </c>
      <c r="B382" s="232" t="s">
        <v>1002</v>
      </c>
      <c r="C382" s="233"/>
      <c r="D382" s="139"/>
      <c r="E382" s="139"/>
      <c r="F382" s="139"/>
      <c r="G382" s="139"/>
      <c r="H382" s="139"/>
      <c r="I382" s="139"/>
      <c r="J382" s="139"/>
      <c r="K382" s="139"/>
      <c r="L382" s="139"/>
      <c r="M382" s="151" t="n">
        <f aca="false">SUM(C382:L382)</f>
        <v>0</v>
      </c>
    </row>
    <row r="383" customFormat="false" ht="15" hidden="false" customHeight="false" outlineLevel="0" collapsed="false">
      <c r="A383" s="231" t="n">
        <v>813</v>
      </c>
      <c r="B383" s="232" t="s">
        <v>1003</v>
      </c>
      <c r="C383" s="233"/>
      <c r="D383" s="139"/>
      <c r="E383" s="139"/>
      <c r="F383" s="139"/>
      <c r="G383" s="139"/>
      <c r="H383" s="139"/>
      <c r="I383" s="139"/>
      <c r="J383" s="139"/>
      <c r="K383" s="139"/>
      <c r="L383" s="139"/>
      <c r="M383" s="151" t="n">
        <f aca="false">SUM(C383:L383)</f>
        <v>0</v>
      </c>
    </row>
    <row r="384" customFormat="false" ht="15" hidden="false" customHeight="false" outlineLevel="0" collapsed="false">
      <c r="A384" s="231" t="n">
        <v>814</v>
      </c>
      <c r="B384" s="232" t="s">
        <v>1004</v>
      </c>
      <c r="C384" s="233"/>
      <c r="D384" s="139"/>
      <c r="E384" s="139"/>
      <c r="F384" s="139"/>
      <c r="G384" s="139"/>
      <c r="H384" s="139"/>
      <c r="I384" s="139"/>
      <c r="J384" s="139"/>
      <c r="K384" s="139"/>
      <c r="L384" s="139"/>
      <c r="M384" s="151" t="n">
        <f aca="false">SUM(C384:L384)</f>
        <v>0</v>
      </c>
    </row>
    <row r="385" customFormat="false" ht="15" hidden="false" customHeight="false" outlineLevel="0" collapsed="false">
      <c r="A385" s="231" t="n">
        <v>815</v>
      </c>
      <c r="B385" s="232" t="s">
        <v>1005</v>
      </c>
      <c r="C385" s="233"/>
      <c r="D385" s="139"/>
      <c r="E385" s="139"/>
      <c r="F385" s="139"/>
      <c r="G385" s="139"/>
      <c r="H385" s="139"/>
      <c r="I385" s="139"/>
      <c r="J385" s="139"/>
      <c r="K385" s="139"/>
      <c r="L385" s="139"/>
      <c r="M385" s="151" t="n">
        <f aca="false">SUM(C385:L385)</f>
        <v>0</v>
      </c>
    </row>
    <row r="386" customFormat="false" ht="15" hidden="false" customHeight="false" outlineLevel="0" collapsed="false">
      <c r="A386" s="231" t="n">
        <v>816</v>
      </c>
      <c r="B386" s="232" t="s">
        <v>1006</v>
      </c>
      <c r="C386" s="233" t="n">
        <f aca="false">'COG-M'!P1963</f>
        <v>0</v>
      </c>
      <c r="D386" s="139" t="n">
        <f aca="false">'COG-M'!P1964</f>
        <v>0</v>
      </c>
      <c r="E386" s="139"/>
      <c r="F386" s="139" t="n">
        <f aca="false">'COG-M'!P1965</f>
        <v>0</v>
      </c>
      <c r="G386" s="139" t="n">
        <f aca="false">'COG-M'!P1966</f>
        <v>0</v>
      </c>
      <c r="H386" s="139" t="n">
        <f aca="false">'COG-M'!P1967</f>
        <v>0</v>
      </c>
      <c r="I386" s="139" t="n">
        <f aca="false">'COG-M'!P1968</f>
        <v>0</v>
      </c>
      <c r="J386" s="139" t="n">
        <f aca="false">'COG-M'!P1969</f>
        <v>0</v>
      </c>
      <c r="K386" s="139" t="n">
        <f aca="false">'COG-M'!P1970</f>
        <v>0</v>
      </c>
      <c r="L386" s="139" t="n">
        <f aca="false">'COG-M'!P1971</f>
        <v>0</v>
      </c>
      <c r="M386" s="151" t="n">
        <f aca="false">SUM(C386:L386)</f>
        <v>0</v>
      </c>
    </row>
    <row r="387" customFormat="false" ht="15" hidden="false" customHeight="false" outlineLevel="0" collapsed="false">
      <c r="A387" s="229" t="n">
        <v>8300</v>
      </c>
      <c r="B387" s="230" t="s">
        <v>1007</v>
      </c>
      <c r="C387" s="135" t="n">
        <f aca="false">SUM(C388:C392)</f>
        <v>0</v>
      </c>
      <c r="D387" s="143" t="n">
        <f aca="false">SUM(D388:D392)</f>
        <v>0</v>
      </c>
      <c r="E387" s="143" t="n">
        <f aca="false">SUM(E388:E392)</f>
        <v>0</v>
      </c>
      <c r="F387" s="143" t="n">
        <f aca="false">SUM(F388:F392)</f>
        <v>0</v>
      </c>
      <c r="G387" s="143" t="n">
        <f aca="false">SUM(G388:G392)</f>
        <v>0</v>
      </c>
      <c r="H387" s="143" t="n">
        <f aca="false">SUM(H388:H392)</f>
        <v>0</v>
      </c>
      <c r="I387" s="143" t="n">
        <f aca="false">SUM(I388:I392)</f>
        <v>0</v>
      </c>
      <c r="J387" s="143" t="n">
        <f aca="false">SUM(J388:J392)</f>
        <v>0</v>
      </c>
      <c r="K387" s="143" t="n">
        <f aca="false">SUM(K388:K392)</f>
        <v>0</v>
      </c>
      <c r="L387" s="143" t="n">
        <f aca="false">SUM(L388:L392)</f>
        <v>0</v>
      </c>
      <c r="M387" s="143" t="n">
        <f aca="false">SUM(M388:M392)</f>
        <v>0</v>
      </c>
    </row>
    <row r="388" customFormat="false" ht="15" hidden="false" customHeight="false" outlineLevel="0" collapsed="false">
      <c r="A388" s="231" t="n">
        <v>831</v>
      </c>
      <c r="B388" s="232" t="s">
        <v>1008</v>
      </c>
      <c r="C388" s="233"/>
      <c r="D388" s="139"/>
      <c r="E388" s="139"/>
      <c r="F388" s="139"/>
      <c r="G388" s="139"/>
      <c r="H388" s="139"/>
      <c r="I388" s="139"/>
      <c r="J388" s="139"/>
      <c r="K388" s="139"/>
      <c r="L388" s="139"/>
      <c r="M388" s="151" t="n">
        <f aca="false">SUM(C388:L388)</f>
        <v>0</v>
      </c>
    </row>
    <row r="389" customFormat="false" ht="15" hidden="false" customHeight="false" outlineLevel="0" collapsed="false">
      <c r="A389" s="231" t="n">
        <v>832</v>
      </c>
      <c r="B389" s="232" t="s">
        <v>1009</v>
      </c>
      <c r="C389" s="233"/>
      <c r="D389" s="139"/>
      <c r="E389" s="139"/>
      <c r="F389" s="139"/>
      <c r="G389" s="139"/>
      <c r="H389" s="139"/>
      <c r="I389" s="139"/>
      <c r="J389" s="139"/>
      <c r="K389" s="139"/>
      <c r="L389" s="139"/>
      <c r="M389" s="151" t="n">
        <f aca="false">SUM(C389:L389)</f>
        <v>0</v>
      </c>
    </row>
    <row r="390" customFormat="false" ht="15" hidden="false" customHeight="false" outlineLevel="0" collapsed="false">
      <c r="A390" s="231" t="n">
        <v>833</v>
      </c>
      <c r="B390" s="232" t="s">
        <v>1010</v>
      </c>
      <c r="C390" s="233"/>
      <c r="D390" s="139"/>
      <c r="E390" s="139"/>
      <c r="F390" s="139"/>
      <c r="G390" s="139"/>
      <c r="H390" s="139"/>
      <c r="I390" s="139"/>
      <c r="J390" s="139"/>
      <c r="K390" s="139"/>
      <c r="L390" s="139"/>
      <c r="M390" s="151" t="n">
        <f aca="false">SUM(C390:L390)</f>
        <v>0</v>
      </c>
    </row>
    <row r="391" customFormat="false" ht="15" hidden="false" customHeight="true" outlineLevel="0" collapsed="false">
      <c r="A391" s="231" t="n">
        <v>834</v>
      </c>
      <c r="B391" s="232" t="s">
        <v>1011</v>
      </c>
      <c r="C391" s="233"/>
      <c r="D391" s="139"/>
      <c r="E391" s="139"/>
      <c r="F391" s="139"/>
      <c r="G391" s="139"/>
      <c r="H391" s="139"/>
      <c r="I391" s="139"/>
      <c r="J391" s="139"/>
      <c r="K391" s="139"/>
      <c r="L391" s="139"/>
      <c r="M391" s="151" t="n">
        <f aca="false">SUM(C391:L391)</f>
        <v>0</v>
      </c>
    </row>
    <row r="392" customFormat="false" ht="30" hidden="false" customHeight="false" outlineLevel="0" collapsed="false">
      <c r="A392" s="231" t="n">
        <v>835</v>
      </c>
      <c r="B392" s="232" t="s">
        <v>1012</v>
      </c>
      <c r="C392" s="233"/>
      <c r="D392" s="139"/>
      <c r="E392" s="139"/>
      <c r="F392" s="139"/>
      <c r="G392" s="139"/>
      <c r="H392" s="139"/>
      <c r="I392" s="139"/>
      <c r="J392" s="139"/>
      <c r="K392" s="139"/>
      <c r="L392" s="139"/>
      <c r="M392" s="151" t="n">
        <f aca="false">SUM(C392:L392)</f>
        <v>0</v>
      </c>
    </row>
    <row r="393" customFormat="false" ht="15" hidden="false" customHeight="false" outlineLevel="0" collapsed="false">
      <c r="A393" s="229" t="n">
        <v>8500</v>
      </c>
      <c r="B393" s="230" t="s">
        <v>1013</v>
      </c>
      <c r="C393" s="135" t="n">
        <f aca="false">SUM(C394:C396)</f>
        <v>0</v>
      </c>
      <c r="D393" s="143" t="n">
        <f aca="false">SUM(D394:D396)</f>
        <v>0</v>
      </c>
      <c r="E393" s="143" t="n">
        <f aca="false">SUM(E394:E396)</f>
        <v>0</v>
      </c>
      <c r="F393" s="143" t="n">
        <f aca="false">SUM(F394:F396)</f>
        <v>0</v>
      </c>
      <c r="G393" s="143" t="n">
        <f aca="false">SUM(G394:G396)</f>
        <v>0</v>
      </c>
      <c r="H393" s="143" t="n">
        <f aca="false">SUM(H394:H396)</f>
        <v>0</v>
      </c>
      <c r="I393" s="143" t="n">
        <f aca="false">SUM(I394:I396)</f>
        <v>0</v>
      </c>
      <c r="J393" s="143" t="n">
        <f aca="false">SUM(J394:J396)</f>
        <v>0</v>
      </c>
      <c r="K393" s="143" t="n">
        <f aca="false">SUM(K394:K396)</f>
        <v>0</v>
      </c>
      <c r="L393" s="143" t="n">
        <f aca="false">SUM(L394:L396)</f>
        <v>0</v>
      </c>
      <c r="M393" s="143" t="n">
        <f aca="false">SUM(M394:M396)</f>
        <v>0</v>
      </c>
    </row>
    <row r="394" customFormat="false" ht="15" hidden="false" customHeight="false" outlineLevel="0" collapsed="false">
      <c r="A394" s="231" t="n">
        <v>851</v>
      </c>
      <c r="B394" s="232" t="s">
        <v>1014</v>
      </c>
      <c r="C394" s="233" t="n">
        <f aca="false">'COG-M'!P1979</f>
        <v>0</v>
      </c>
      <c r="D394" s="139" t="n">
        <f aca="false">'COG-M'!P1980</f>
        <v>0</v>
      </c>
      <c r="E394" s="139"/>
      <c r="F394" s="139" t="n">
        <f aca="false">'COG-M'!P1981</f>
        <v>0</v>
      </c>
      <c r="G394" s="139" t="n">
        <f aca="false">'COG-M'!P1982</f>
        <v>0</v>
      </c>
      <c r="H394" s="139" t="n">
        <f aca="false">'COG-M'!P1983</f>
        <v>0</v>
      </c>
      <c r="I394" s="139" t="n">
        <f aca="false">'COG-M'!P1984</f>
        <v>0</v>
      </c>
      <c r="J394" s="139" t="n">
        <f aca="false">'COG-M'!P1985</f>
        <v>0</v>
      </c>
      <c r="K394" s="139" t="n">
        <f aca="false">'COG-M'!P1986</f>
        <v>0</v>
      </c>
      <c r="L394" s="139" t="n">
        <f aca="false">'COG-M'!P1987</f>
        <v>0</v>
      </c>
      <c r="M394" s="151" t="n">
        <f aca="false">SUM(C394:L394)</f>
        <v>0</v>
      </c>
    </row>
    <row r="395" customFormat="false" ht="15" hidden="false" customHeight="false" outlineLevel="0" collapsed="false">
      <c r="A395" s="231" t="n">
        <v>852</v>
      </c>
      <c r="B395" s="232" t="s">
        <v>1015</v>
      </c>
      <c r="C395" s="233" t="n">
        <f aca="false">'COG-M'!P1988</f>
        <v>0</v>
      </c>
      <c r="D395" s="139" t="n">
        <f aca="false">'COG-M'!P1989</f>
        <v>0</v>
      </c>
      <c r="E395" s="139"/>
      <c r="F395" s="139" t="n">
        <f aca="false">'COG-M'!P1990</f>
        <v>0</v>
      </c>
      <c r="G395" s="139" t="n">
        <f aca="false">'COG-M'!P1991</f>
        <v>0</v>
      </c>
      <c r="H395" s="139" t="n">
        <f aca="false">'COG-M'!P1992</f>
        <v>0</v>
      </c>
      <c r="I395" s="139" t="n">
        <f aca="false">'COG-M'!P1993</f>
        <v>0</v>
      </c>
      <c r="J395" s="139" t="n">
        <f aca="false">'COG-M'!P1994</f>
        <v>0</v>
      </c>
      <c r="K395" s="139" t="n">
        <f aca="false">'COG-M'!P1995</f>
        <v>0</v>
      </c>
      <c r="L395" s="139" t="n">
        <f aca="false">'COG-M'!P1996</f>
        <v>0</v>
      </c>
      <c r="M395" s="151" t="n">
        <f aca="false">SUM(C395:L395)</f>
        <v>0</v>
      </c>
    </row>
    <row r="396" customFormat="false" ht="15" hidden="false" customHeight="false" outlineLevel="0" collapsed="false">
      <c r="A396" s="231" t="n">
        <v>853</v>
      </c>
      <c r="B396" s="232" t="s">
        <v>1016</v>
      </c>
      <c r="C396" s="233" t="n">
        <f aca="false">'COG-M'!P1997</f>
        <v>0</v>
      </c>
      <c r="D396" s="139" t="n">
        <f aca="false">'COG-M'!P1998</f>
        <v>0</v>
      </c>
      <c r="E396" s="139"/>
      <c r="F396" s="139" t="n">
        <f aca="false">'COG-M'!P1999</f>
        <v>0</v>
      </c>
      <c r="G396" s="139" t="n">
        <f aca="false">'COG-M'!P2000</f>
        <v>0</v>
      </c>
      <c r="H396" s="139" t="n">
        <f aca="false">'COG-M'!P2001</f>
        <v>0</v>
      </c>
      <c r="I396" s="139" t="n">
        <f aca="false">'COG-M'!P2002</f>
        <v>0</v>
      </c>
      <c r="J396" s="139" t="n">
        <f aca="false">'COG-M'!P2003</f>
        <v>0</v>
      </c>
      <c r="K396" s="139" t="n">
        <f aca="false">'COG-M'!P2004</f>
        <v>0</v>
      </c>
      <c r="L396" s="139" t="n">
        <f aca="false">'COG-M'!P2005</f>
        <v>0</v>
      </c>
      <c r="M396" s="151" t="n">
        <f aca="false">SUM(C396:L396)</f>
        <v>0</v>
      </c>
    </row>
    <row r="397" customFormat="false" ht="15" hidden="false" customHeight="false" outlineLevel="0" collapsed="false">
      <c r="A397" s="226" t="n">
        <v>9000</v>
      </c>
      <c r="B397" s="227" t="s">
        <v>1017</v>
      </c>
      <c r="C397" s="131" t="n">
        <f aca="false">C398+C407+C416+C419+C422+C424+C427</f>
        <v>0</v>
      </c>
      <c r="D397" s="132" t="n">
        <f aca="false">D398+D407+D416+D419+D422+D424+D427</f>
        <v>0</v>
      </c>
      <c r="E397" s="132" t="n">
        <f aca="false">E398+E407+E416+E419+E422+E424+E427</f>
        <v>0</v>
      </c>
      <c r="F397" s="132" t="n">
        <f aca="false">F398+F407+F416+F419+F422+F424+F427</f>
        <v>0</v>
      </c>
      <c r="G397" s="132" t="n">
        <f aca="false">G398+G407+G416+G419+G422+G424+G427</f>
        <v>0</v>
      </c>
      <c r="H397" s="132" t="n">
        <f aca="false">H398+H407+H416+H419+H422+H424+H427</f>
        <v>0</v>
      </c>
      <c r="I397" s="132" t="n">
        <f aca="false">I398+I407+I416+I419+I422+I424+I427</f>
        <v>0</v>
      </c>
      <c r="J397" s="132" t="n">
        <f aca="false">J398+J407+J416+J419+J422+J424+J427</f>
        <v>0</v>
      </c>
      <c r="K397" s="132" t="n">
        <f aca="false">K398+K407+K416+K419+K422+K424+K427</f>
        <v>0</v>
      </c>
      <c r="L397" s="132" t="n">
        <f aca="false">L398+L407+L416+L419+L422+L424+L427</f>
        <v>0</v>
      </c>
      <c r="M397" s="132" t="n">
        <f aca="false">M398+M407+M416+M419+M422+M424+M427</f>
        <v>0</v>
      </c>
    </row>
    <row r="398" customFormat="false" ht="15" hidden="false" customHeight="false" outlineLevel="0" collapsed="false">
      <c r="A398" s="229" t="n">
        <v>9100</v>
      </c>
      <c r="B398" s="230" t="s">
        <v>1018</v>
      </c>
      <c r="C398" s="135" t="n">
        <f aca="false">SUM(C399:C406)</f>
        <v>0</v>
      </c>
      <c r="D398" s="143" t="n">
        <f aca="false">SUM(D399:D406)</f>
        <v>0</v>
      </c>
      <c r="E398" s="143" t="n">
        <f aca="false">SUM(E399:E406)</f>
        <v>0</v>
      </c>
      <c r="F398" s="143" t="n">
        <f aca="false">SUM(F399:F406)</f>
        <v>0</v>
      </c>
      <c r="G398" s="143" t="n">
        <f aca="false">SUM(G399:G406)</f>
        <v>0</v>
      </c>
      <c r="H398" s="143" t="n">
        <f aca="false">SUM(H399:H406)</f>
        <v>0</v>
      </c>
      <c r="I398" s="143" t="n">
        <f aca="false">SUM(I399:I406)</f>
        <v>0</v>
      </c>
      <c r="J398" s="143" t="n">
        <f aca="false">SUM(J399:J406)</f>
        <v>0</v>
      </c>
      <c r="K398" s="143" t="n">
        <f aca="false">SUM(K399:K406)</f>
        <v>0</v>
      </c>
      <c r="L398" s="143" t="n">
        <f aca="false">SUM(L399:L406)</f>
        <v>0</v>
      </c>
      <c r="M398" s="143" t="n">
        <f aca="false">SUM(M399:M406)</f>
        <v>0</v>
      </c>
    </row>
    <row r="399" customFormat="false" ht="15" hidden="false" customHeight="false" outlineLevel="0" collapsed="false">
      <c r="A399" s="231" t="n">
        <v>911</v>
      </c>
      <c r="B399" s="232" t="s">
        <v>1019</v>
      </c>
      <c r="C399" s="233" t="n">
        <f aca="false">'COG-M'!P2008</f>
        <v>0</v>
      </c>
      <c r="D399" s="139"/>
      <c r="E399" s="139"/>
      <c r="F399" s="139" t="n">
        <f aca="false">'COG-M'!P2009</f>
        <v>0</v>
      </c>
      <c r="G399" s="139" t="n">
        <f aca="false">'COG-M'!P2010</f>
        <v>0</v>
      </c>
      <c r="H399" s="139" t="n">
        <f aca="false">'COG-M'!P2011</f>
        <v>0</v>
      </c>
      <c r="I399" s="139" t="n">
        <f aca="false">'COG-M'!P2012</f>
        <v>0</v>
      </c>
      <c r="J399" s="139" t="n">
        <f aca="false">'COG-M'!P2013</f>
        <v>0</v>
      </c>
      <c r="K399" s="139"/>
      <c r="L399" s="139"/>
      <c r="M399" s="151" t="n">
        <f aca="false">SUM(C399:L399)</f>
        <v>0</v>
      </c>
    </row>
    <row r="400" customFormat="false" ht="15" hidden="false" customHeight="false" outlineLevel="0" collapsed="false">
      <c r="A400" s="231" t="n">
        <v>912</v>
      </c>
      <c r="B400" s="232" t="s">
        <v>1020</v>
      </c>
      <c r="C400" s="233" t="n">
        <f aca="false">'COG-M'!P2014</f>
        <v>0</v>
      </c>
      <c r="D400" s="139"/>
      <c r="E400" s="139"/>
      <c r="F400" s="139" t="n">
        <f aca="false">'COG-M'!P2015</f>
        <v>0</v>
      </c>
      <c r="G400" s="139" t="n">
        <f aca="false">'COG-M'!P2016</f>
        <v>0</v>
      </c>
      <c r="H400" s="139" t="n">
        <f aca="false">'COG-M'!P2017</f>
        <v>0</v>
      </c>
      <c r="I400" s="139" t="n">
        <f aca="false">'COG-M'!P2018</f>
        <v>0</v>
      </c>
      <c r="J400" s="139" t="n">
        <f aca="false">'COG-M'!P2019</f>
        <v>0</v>
      </c>
      <c r="K400" s="139"/>
      <c r="L400" s="139"/>
      <c r="M400" s="151" t="n">
        <f aca="false">SUM(C400:L400)</f>
        <v>0</v>
      </c>
    </row>
    <row r="401" customFormat="false" ht="15" hidden="false" customHeight="false" outlineLevel="0" collapsed="false">
      <c r="A401" s="231" t="n">
        <v>913</v>
      </c>
      <c r="B401" s="232" t="s">
        <v>1021</v>
      </c>
      <c r="C401" s="233" t="n">
        <f aca="false">'COG-M'!P2020</f>
        <v>0</v>
      </c>
      <c r="D401" s="139"/>
      <c r="E401" s="139"/>
      <c r="F401" s="139" t="n">
        <f aca="false">'COG-M'!P2021</f>
        <v>0</v>
      </c>
      <c r="G401" s="139" t="n">
        <f aca="false">'COG-M'!P2022</f>
        <v>0</v>
      </c>
      <c r="H401" s="139" t="n">
        <f aca="false">'COG-M'!P2023</f>
        <v>0</v>
      </c>
      <c r="I401" s="139" t="n">
        <f aca="false">'COG-M'!P2024</f>
        <v>0</v>
      </c>
      <c r="J401" s="139" t="n">
        <f aca="false">'COG-M'!P2025</f>
        <v>0</v>
      </c>
      <c r="K401" s="139"/>
      <c r="L401" s="139"/>
      <c r="M401" s="151" t="n">
        <f aca="false">SUM(C401:L401)</f>
        <v>0</v>
      </c>
    </row>
    <row r="402" customFormat="false" ht="15" hidden="false" customHeight="false" outlineLevel="0" collapsed="false">
      <c r="A402" s="231" t="n">
        <v>914</v>
      </c>
      <c r="B402" s="232" t="s">
        <v>1022</v>
      </c>
      <c r="C402" s="233"/>
      <c r="D402" s="139"/>
      <c r="E402" s="139"/>
      <c r="F402" s="139"/>
      <c r="G402" s="139"/>
      <c r="H402" s="139"/>
      <c r="I402" s="139"/>
      <c r="J402" s="139"/>
      <c r="K402" s="139"/>
      <c r="L402" s="139"/>
      <c r="M402" s="151" t="n">
        <f aca="false">SUM(C402:L402)</f>
        <v>0</v>
      </c>
    </row>
    <row r="403" customFormat="false" ht="15" hidden="false" customHeight="true" outlineLevel="0" collapsed="false">
      <c r="A403" s="231" t="n">
        <v>915</v>
      </c>
      <c r="B403" s="232" t="s">
        <v>1023</v>
      </c>
      <c r="C403" s="233"/>
      <c r="D403" s="139"/>
      <c r="E403" s="139"/>
      <c r="F403" s="139"/>
      <c r="G403" s="139"/>
      <c r="H403" s="139"/>
      <c r="I403" s="139"/>
      <c r="J403" s="139"/>
      <c r="K403" s="139"/>
      <c r="L403" s="139"/>
      <c r="M403" s="151" t="n">
        <f aca="false">SUM(C403:L403)</f>
        <v>0</v>
      </c>
    </row>
    <row r="404" customFormat="false" ht="15" hidden="false" customHeight="false" outlineLevel="0" collapsed="false">
      <c r="A404" s="231" t="n">
        <v>916</v>
      </c>
      <c r="B404" s="232" t="s">
        <v>1024</v>
      </c>
      <c r="C404" s="233"/>
      <c r="D404" s="139"/>
      <c r="E404" s="139"/>
      <c r="F404" s="139"/>
      <c r="G404" s="139"/>
      <c r="H404" s="139"/>
      <c r="I404" s="139"/>
      <c r="J404" s="139"/>
      <c r="K404" s="139"/>
      <c r="L404" s="139"/>
      <c r="M404" s="151" t="n">
        <f aca="false">SUM(C404:L404)</f>
        <v>0</v>
      </c>
    </row>
    <row r="405" customFormat="false" ht="15" hidden="false" customHeight="false" outlineLevel="0" collapsed="false">
      <c r="A405" s="231" t="n">
        <v>917</v>
      </c>
      <c r="B405" s="232" t="s">
        <v>1025</v>
      </c>
      <c r="C405" s="233"/>
      <c r="D405" s="139"/>
      <c r="E405" s="139"/>
      <c r="F405" s="139"/>
      <c r="G405" s="139"/>
      <c r="H405" s="139"/>
      <c r="I405" s="139"/>
      <c r="J405" s="139"/>
      <c r="K405" s="139"/>
      <c r="L405" s="139"/>
      <c r="M405" s="151" t="n">
        <f aca="false">SUM(C405:L405)</f>
        <v>0</v>
      </c>
    </row>
    <row r="406" customFormat="false" ht="15" hidden="false" customHeight="false" outlineLevel="0" collapsed="false">
      <c r="A406" s="231" t="n">
        <v>918</v>
      </c>
      <c r="B406" s="232" t="s">
        <v>1026</v>
      </c>
      <c r="C406" s="233"/>
      <c r="D406" s="139"/>
      <c r="E406" s="139"/>
      <c r="F406" s="139"/>
      <c r="G406" s="139"/>
      <c r="H406" s="139"/>
      <c r="I406" s="139"/>
      <c r="J406" s="139"/>
      <c r="K406" s="139"/>
      <c r="L406" s="139"/>
      <c r="M406" s="151" t="n">
        <f aca="false">SUM(C406:L406)</f>
        <v>0</v>
      </c>
    </row>
    <row r="407" customFormat="false" ht="15" hidden="false" customHeight="false" outlineLevel="0" collapsed="false">
      <c r="A407" s="229" t="n">
        <v>9200</v>
      </c>
      <c r="B407" s="230" t="s">
        <v>1027</v>
      </c>
      <c r="C407" s="135" t="n">
        <f aca="false">SUM(C408:C415)</f>
        <v>0</v>
      </c>
      <c r="D407" s="143" t="n">
        <f aca="false">SUM(D408:D415)</f>
        <v>0</v>
      </c>
      <c r="E407" s="143" t="n">
        <f aca="false">SUM(E408:E415)</f>
        <v>0</v>
      </c>
      <c r="F407" s="143" t="n">
        <f aca="false">SUM(F408:F415)</f>
        <v>0</v>
      </c>
      <c r="G407" s="143" t="n">
        <f aca="false">SUM(G408:G415)</f>
        <v>0</v>
      </c>
      <c r="H407" s="143" t="n">
        <f aca="false">SUM(H408:H415)</f>
        <v>0</v>
      </c>
      <c r="I407" s="143" t="n">
        <f aca="false">SUM(I408:I415)</f>
        <v>0</v>
      </c>
      <c r="J407" s="143" t="n">
        <f aca="false">SUM(J408:J415)</f>
        <v>0</v>
      </c>
      <c r="K407" s="143" t="n">
        <f aca="false">SUM(K408:K415)</f>
        <v>0</v>
      </c>
      <c r="L407" s="143" t="n">
        <f aca="false">SUM(L408:L415)</f>
        <v>0</v>
      </c>
      <c r="M407" s="143" t="n">
        <f aca="false">SUM(M408:M415)</f>
        <v>0</v>
      </c>
    </row>
    <row r="408" customFormat="false" ht="15" hidden="false" customHeight="false" outlineLevel="0" collapsed="false">
      <c r="A408" s="231" t="n">
        <v>921</v>
      </c>
      <c r="B408" s="232" t="s">
        <v>1028</v>
      </c>
      <c r="C408" s="233" t="n">
        <f aca="false">'COG-M'!P2032</f>
        <v>0</v>
      </c>
      <c r="D408" s="139"/>
      <c r="E408" s="139"/>
      <c r="F408" s="139" t="n">
        <f aca="false">'COG-M'!P2033</f>
        <v>0</v>
      </c>
      <c r="G408" s="139" t="n">
        <f aca="false">'COG-M'!P2034</f>
        <v>0</v>
      </c>
      <c r="H408" s="139" t="n">
        <f aca="false">'COG-M'!P2035</f>
        <v>0</v>
      </c>
      <c r="I408" s="139" t="n">
        <f aca="false">'COG-M'!P2036</f>
        <v>0</v>
      </c>
      <c r="J408" s="139" t="n">
        <f aca="false">'COG-M'!P2037</f>
        <v>0</v>
      </c>
      <c r="K408" s="139"/>
      <c r="L408" s="139"/>
      <c r="M408" s="151" t="n">
        <f aca="false">SUM(C408:L408)</f>
        <v>0</v>
      </c>
    </row>
    <row r="409" customFormat="false" ht="15" hidden="false" customHeight="false" outlineLevel="0" collapsed="false">
      <c r="A409" s="231" t="n">
        <v>922</v>
      </c>
      <c r="B409" s="232" t="s">
        <v>1029</v>
      </c>
      <c r="C409" s="233" t="n">
        <f aca="false">'COG-M'!P2038</f>
        <v>0</v>
      </c>
      <c r="D409" s="139"/>
      <c r="E409" s="139"/>
      <c r="F409" s="139" t="n">
        <f aca="false">'COG-M'!P2039</f>
        <v>0</v>
      </c>
      <c r="G409" s="139" t="n">
        <f aca="false">'COG-M'!P2040</f>
        <v>0</v>
      </c>
      <c r="H409" s="139" t="n">
        <f aca="false">'COG-M'!P2041</f>
        <v>0</v>
      </c>
      <c r="I409" s="139" t="n">
        <f aca="false">'COG-M'!P2042</f>
        <v>0</v>
      </c>
      <c r="J409" s="139" t="n">
        <f aca="false">'COG-M'!P2043</f>
        <v>0</v>
      </c>
      <c r="K409" s="139"/>
      <c r="L409" s="139"/>
      <c r="M409" s="151" t="n">
        <f aca="false">SUM(C409:L409)</f>
        <v>0</v>
      </c>
    </row>
    <row r="410" customFormat="false" ht="15" hidden="false" customHeight="false" outlineLevel="0" collapsed="false">
      <c r="A410" s="231" t="n">
        <v>923</v>
      </c>
      <c r="B410" s="232" t="s">
        <v>1030</v>
      </c>
      <c r="C410" s="233" t="n">
        <f aca="false">'COG-M'!P2044</f>
        <v>0</v>
      </c>
      <c r="D410" s="139"/>
      <c r="E410" s="139"/>
      <c r="F410" s="139" t="n">
        <f aca="false">'COG-M'!P2045</f>
        <v>0</v>
      </c>
      <c r="G410" s="139" t="n">
        <f aca="false">'COG-M'!P2046</f>
        <v>0</v>
      </c>
      <c r="H410" s="139" t="n">
        <f aca="false">'COG-M'!P2047</f>
        <v>0</v>
      </c>
      <c r="I410" s="139" t="n">
        <f aca="false">'COG-M'!P2048</f>
        <v>0</v>
      </c>
      <c r="J410" s="139" t="n">
        <f aca="false">'COG-M'!P2049</f>
        <v>0</v>
      </c>
      <c r="K410" s="139"/>
      <c r="L410" s="139"/>
      <c r="M410" s="151" t="n">
        <f aca="false">SUM(C410:L410)</f>
        <v>0</v>
      </c>
    </row>
    <row r="411" customFormat="false" ht="15" hidden="false" customHeight="false" outlineLevel="0" collapsed="false">
      <c r="A411" s="231" t="n">
        <v>924</v>
      </c>
      <c r="B411" s="232" t="s">
        <v>1031</v>
      </c>
      <c r="C411" s="233"/>
      <c r="D411" s="139"/>
      <c r="E411" s="139"/>
      <c r="F411" s="139"/>
      <c r="G411" s="139"/>
      <c r="H411" s="139"/>
      <c r="I411" s="139"/>
      <c r="J411" s="139"/>
      <c r="K411" s="139"/>
      <c r="L411" s="139"/>
      <c r="M411" s="151" t="n">
        <f aca="false">SUM(C411:L411)</f>
        <v>0</v>
      </c>
    </row>
    <row r="412" customFormat="false" ht="15" hidden="false" customHeight="false" outlineLevel="0" collapsed="false">
      <c r="A412" s="231" t="n">
        <v>925</v>
      </c>
      <c r="B412" s="232" t="s">
        <v>1032</v>
      </c>
      <c r="C412" s="233"/>
      <c r="D412" s="139"/>
      <c r="E412" s="139"/>
      <c r="F412" s="139"/>
      <c r="G412" s="139"/>
      <c r="H412" s="139"/>
      <c r="I412" s="139"/>
      <c r="J412" s="139"/>
      <c r="K412" s="139"/>
      <c r="L412" s="139"/>
      <c r="M412" s="151" t="n">
        <f aca="false">SUM(C412:L412)</f>
        <v>0</v>
      </c>
    </row>
    <row r="413" customFormat="false" ht="15" hidden="false" customHeight="false" outlineLevel="0" collapsed="false">
      <c r="A413" s="231" t="n">
        <v>926</v>
      </c>
      <c r="B413" s="232" t="s">
        <v>1033</v>
      </c>
      <c r="C413" s="233"/>
      <c r="D413" s="139"/>
      <c r="E413" s="139"/>
      <c r="F413" s="139"/>
      <c r="G413" s="139"/>
      <c r="H413" s="139"/>
      <c r="I413" s="139"/>
      <c r="J413" s="139"/>
      <c r="K413" s="139"/>
      <c r="L413" s="139"/>
      <c r="M413" s="151" t="n">
        <f aca="false">SUM(C413:L413)</f>
        <v>0</v>
      </c>
    </row>
    <row r="414" customFormat="false" ht="15" hidden="false" customHeight="false" outlineLevel="0" collapsed="false">
      <c r="A414" s="231" t="n">
        <v>927</v>
      </c>
      <c r="B414" s="232" t="s">
        <v>1034</v>
      </c>
      <c r="C414" s="233"/>
      <c r="D414" s="139"/>
      <c r="E414" s="139"/>
      <c r="F414" s="139"/>
      <c r="G414" s="139"/>
      <c r="H414" s="139"/>
      <c r="I414" s="139"/>
      <c r="J414" s="139"/>
      <c r="K414" s="139"/>
      <c r="L414" s="139"/>
      <c r="M414" s="151" t="n">
        <f aca="false">SUM(C414:L414)</f>
        <v>0</v>
      </c>
    </row>
    <row r="415" customFormat="false" ht="15" hidden="false" customHeight="false" outlineLevel="0" collapsed="false">
      <c r="A415" s="231" t="n">
        <v>928</v>
      </c>
      <c r="B415" s="232" t="s">
        <v>1035</v>
      </c>
      <c r="C415" s="233"/>
      <c r="D415" s="139"/>
      <c r="E415" s="139"/>
      <c r="F415" s="139"/>
      <c r="G415" s="139"/>
      <c r="H415" s="139"/>
      <c r="I415" s="139"/>
      <c r="J415" s="139"/>
      <c r="K415" s="139"/>
      <c r="L415" s="139"/>
      <c r="M415" s="151" t="n">
        <f aca="false">SUM(C415:L415)</f>
        <v>0</v>
      </c>
    </row>
    <row r="416" customFormat="false" ht="15" hidden="false" customHeight="false" outlineLevel="0" collapsed="false">
      <c r="A416" s="229" t="n">
        <v>9300</v>
      </c>
      <c r="B416" s="230" t="s">
        <v>1036</v>
      </c>
      <c r="C416" s="135" t="n">
        <f aca="false">SUM(C417:C418)</f>
        <v>0</v>
      </c>
      <c r="D416" s="143" t="n">
        <f aca="false">SUM(D417:D418)</f>
        <v>0</v>
      </c>
      <c r="E416" s="143" t="n">
        <f aca="false">SUM(E417:E418)</f>
        <v>0</v>
      </c>
      <c r="F416" s="143" t="n">
        <f aca="false">SUM(F417:F418)</f>
        <v>0</v>
      </c>
      <c r="G416" s="143" t="n">
        <f aca="false">SUM(G417:G418)</f>
        <v>0</v>
      </c>
      <c r="H416" s="143" t="n">
        <f aca="false">SUM(H417:H418)</f>
        <v>0</v>
      </c>
      <c r="I416" s="143" t="n">
        <f aca="false">SUM(I417:I418)</f>
        <v>0</v>
      </c>
      <c r="J416" s="143" t="n">
        <f aca="false">SUM(J417:J418)</f>
        <v>0</v>
      </c>
      <c r="K416" s="143" t="n">
        <f aca="false">SUM(K417:K418)</f>
        <v>0</v>
      </c>
      <c r="L416" s="143" t="n">
        <f aca="false">SUM(L417:L418)</f>
        <v>0</v>
      </c>
      <c r="M416" s="143" t="n">
        <f aca="false">SUM(M417:M418)</f>
        <v>0</v>
      </c>
    </row>
    <row r="417" customFormat="false" ht="15" hidden="false" customHeight="false" outlineLevel="0" collapsed="false">
      <c r="A417" s="231" t="n">
        <v>931</v>
      </c>
      <c r="B417" s="232" t="s">
        <v>1037</v>
      </c>
      <c r="C417" s="233" t="n">
        <f aca="false">'COG-M'!P2056</f>
        <v>0</v>
      </c>
      <c r="D417" s="139"/>
      <c r="E417" s="139"/>
      <c r="F417" s="139" t="n">
        <f aca="false">'COG-M'!P2057</f>
        <v>0</v>
      </c>
      <c r="G417" s="139" t="n">
        <f aca="false">'COG-M'!P2058</f>
        <v>0</v>
      </c>
      <c r="H417" s="139" t="n">
        <f aca="false">'COG-M'!P2059</f>
        <v>0</v>
      </c>
      <c r="I417" s="139" t="n">
        <f aca="false">'COG-M'!P2060</f>
        <v>0</v>
      </c>
      <c r="J417" s="139" t="n">
        <f aca="false">'COG-M'!P2061</f>
        <v>0</v>
      </c>
      <c r="K417" s="139"/>
      <c r="L417" s="139"/>
      <c r="M417" s="151" t="n">
        <f aca="false">SUM(C417:L417)</f>
        <v>0</v>
      </c>
    </row>
    <row r="418" customFormat="false" ht="15" hidden="false" customHeight="false" outlineLevel="0" collapsed="false">
      <c r="A418" s="231" t="n">
        <v>932</v>
      </c>
      <c r="B418" s="232" t="s">
        <v>1038</v>
      </c>
      <c r="C418" s="233"/>
      <c r="D418" s="139"/>
      <c r="E418" s="139"/>
      <c r="F418" s="139"/>
      <c r="G418" s="139"/>
      <c r="H418" s="139"/>
      <c r="I418" s="139"/>
      <c r="J418" s="139"/>
      <c r="K418" s="139"/>
      <c r="L418" s="139"/>
      <c r="M418" s="151" t="n">
        <f aca="false">SUM(C418:L418)</f>
        <v>0</v>
      </c>
    </row>
    <row r="419" customFormat="false" ht="15" hidden="false" customHeight="false" outlineLevel="0" collapsed="false">
      <c r="A419" s="229" t="n">
        <v>9400</v>
      </c>
      <c r="B419" s="230" t="s">
        <v>1039</v>
      </c>
      <c r="C419" s="135" t="n">
        <f aca="false">SUM(C420:C421)</f>
        <v>0</v>
      </c>
      <c r="D419" s="143" t="n">
        <f aca="false">SUM(D420:D421)</f>
        <v>0</v>
      </c>
      <c r="E419" s="143" t="n">
        <f aca="false">SUM(E420:E421)</f>
        <v>0</v>
      </c>
      <c r="F419" s="143" t="n">
        <f aca="false">SUM(F420:F421)</f>
        <v>0</v>
      </c>
      <c r="G419" s="143" t="n">
        <f aca="false">SUM(G420:G421)</f>
        <v>0</v>
      </c>
      <c r="H419" s="143" t="n">
        <f aca="false">SUM(H420:H421)</f>
        <v>0</v>
      </c>
      <c r="I419" s="143" t="n">
        <f aca="false">SUM(I420:I421)</f>
        <v>0</v>
      </c>
      <c r="J419" s="143" t="n">
        <f aca="false">SUM(J420:J421)</f>
        <v>0</v>
      </c>
      <c r="K419" s="143" t="n">
        <f aca="false">SUM(K420:K421)</f>
        <v>0</v>
      </c>
      <c r="L419" s="143" t="n">
        <f aca="false">SUM(L420:L421)</f>
        <v>0</v>
      </c>
      <c r="M419" s="143" t="n">
        <f aca="false">SUM(M420:M421)</f>
        <v>0</v>
      </c>
    </row>
    <row r="420" customFormat="false" ht="15" hidden="false" customHeight="false" outlineLevel="0" collapsed="false">
      <c r="A420" s="231" t="n">
        <v>941</v>
      </c>
      <c r="B420" s="232" t="s">
        <v>1040</v>
      </c>
      <c r="C420" s="233" t="n">
        <f aca="false">'COG-M'!P2064</f>
        <v>0</v>
      </c>
      <c r="D420" s="139"/>
      <c r="E420" s="139"/>
      <c r="F420" s="139" t="n">
        <f aca="false">'COG-M'!P2065</f>
        <v>0</v>
      </c>
      <c r="G420" s="139" t="n">
        <f aca="false">'COG-M'!P2066</f>
        <v>0</v>
      </c>
      <c r="H420" s="139" t="n">
        <f aca="false">'COG-M'!P2067</f>
        <v>0</v>
      </c>
      <c r="I420" s="139" t="n">
        <f aca="false">'COG-M'!P2068</f>
        <v>0</v>
      </c>
      <c r="J420" s="139" t="n">
        <f aca="false">'COG-M'!P2069</f>
        <v>0</v>
      </c>
      <c r="K420" s="139"/>
      <c r="L420" s="139"/>
      <c r="M420" s="151" t="n">
        <f aca="false">SUM(C420:L420)</f>
        <v>0</v>
      </c>
    </row>
    <row r="421" customFormat="false" ht="15" hidden="false" customHeight="false" outlineLevel="0" collapsed="false">
      <c r="A421" s="231" t="n">
        <v>942</v>
      </c>
      <c r="B421" s="232" t="s">
        <v>1041</v>
      </c>
      <c r="C421" s="233"/>
      <c r="D421" s="139"/>
      <c r="E421" s="139"/>
      <c r="F421" s="139"/>
      <c r="G421" s="139"/>
      <c r="H421" s="139"/>
      <c r="I421" s="139"/>
      <c r="J421" s="139"/>
      <c r="K421" s="139"/>
      <c r="L421" s="139"/>
      <c r="M421" s="151" t="n">
        <f aca="false">SUM(C421:L421)</f>
        <v>0</v>
      </c>
    </row>
    <row r="422" customFormat="false" ht="15" hidden="false" customHeight="false" outlineLevel="0" collapsed="false">
      <c r="A422" s="229" t="n">
        <v>9500</v>
      </c>
      <c r="B422" s="230" t="s">
        <v>1042</v>
      </c>
      <c r="C422" s="135" t="n">
        <f aca="false">SUM(C423)</f>
        <v>0</v>
      </c>
      <c r="D422" s="143" t="n">
        <f aca="false">SUM(D423)</f>
        <v>0</v>
      </c>
      <c r="E422" s="143" t="n">
        <f aca="false">SUM(E423)</f>
        <v>0</v>
      </c>
      <c r="F422" s="143" t="n">
        <f aca="false">SUM(F423)</f>
        <v>0</v>
      </c>
      <c r="G422" s="143" t="n">
        <f aca="false">SUM(G423)</f>
        <v>0</v>
      </c>
      <c r="H422" s="143" t="n">
        <f aca="false">SUM(H423)</f>
        <v>0</v>
      </c>
      <c r="I422" s="143" t="n">
        <f aca="false">SUM(I423)</f>
        <v>0</v>
      </c>
      <c r="J422" s="143" t="n">
        <f aca="false">SUM(J423)</f>
        <v>0</v>
      </c>
      <c r="K422" s="143" t="n">
        <f aca="false">SUM(K423)</f>
        <v>0</v>
      </c>
      <c r="L422" s="143" t="n">
        <f aca="false">SUM(L423)</f>
        <v>0</v>
      </c>
      <c r="M422" s="143" t="n">
        <f aca="false">SUM(M423)</f>
        <v>0</v>
      </c>
    </row>
    <row r="423" customFormat="false" ht="15" hidden="false" customHeight="false" outlineLevel="0" collapsed="false">
      <c r="A423" s="231" t="n">
        <v>951</v>
      </c>
      <c r="B423" s="232" t="s">
        <v>1043</v>
      </c>
      <c r="C423" s="233" t="n">
        <f aca="false">'COG-M'!P2072</f>
        <v>0</v>
      </c>
      <c r="D423" s="139"/>
      <c r="E423" s="139"/>
      <c r="F423" s="139" t="n">
        <f aca="false">'COG-M'!P2073</f>
        <v>0</v>
      </c>
      <c r="G423" s="139" t="n">
        <f aca="false">'COG-M'!P2074</f>
        <v>0</v>
      </c>
      <c r="H423" s="139" t="n">
        <f aca="false">'COG-M'!P2075</f>
        <v>0</v>
      </c>
      <c r="I423" s="139" t="n">
        <f aca="false">'COG-M'!P2076</f>
        <v>0</v>
      </c>
      <c r="J423" s="139" t="n">
        <f aca="false">'COG-M'!P2077</f>
        <v>0</v>
      </c>
      <c r="K423" s="139"/>
      <c r="L423" s="139"/>
      <c r="M423" s="151" t="n">
        <f aca="false">SUM(C423:L423)</f>
        <v>0</v>
      </c>
    </row>
    <row r="424" customFormat="false" ht="15" hidden="false" customHeight="false" outlineLevel="0" collapsed="false">
      <c r="A424" s="229" t="n">
        <v>9600</v>
      </c>
      <c r="B424" s="230" t="s">
        <v>1044</v>
      </c>
      <c r="C424" s="135" t="n">
        <f aca="false">SUM(C425:C426)</f>
        <v>0</v>
      </c>
      <c r="D424" s="143" t="n">
        <f aca="false">SUM(D425:D426)</f>
        <v>0</v>
      </c>
      <c r="E424" s="143" t="n">
        <f aca="false">SUM(E425:E426)</f>
        <v>0</v>
      </c>
      <c r="F424" s="143" t="n">
        <f aca="false">SUM(F425:F426)</f>
        <v>0</v>
      </c>
      <c r="G424" s="143" t="n">
        <f aca="false">SUM(G425:G426)</f>
        <v>0</v>
      </c>
      <c r="H424" s="143" t="n">
        <f aca="false">SUM(H425:H426)</f>
        <v>0</v>
      </c>
      <c r="I424" s="143" t="n">
        <f aca="false">SUM(I425:I426)</f>
        <v>0</v>
      </c>
      <c r="J424" s="143" t="n">
        <f aca="false">SUM(J425:J426)</f>
        <v>0</v>
      </c>
      <c r="K424" s="143" t="n">
        <f aca="false">SUM(K425:K426)</f>
        <v>0</v>
      </c>
      <c r="L424" s="143" t="n">
        <f aca="false">SUM(L425:L426)</f>
        <v>0</v>
      </c>
      <c r="M424" s="143" t="n">
        <f aca="false">SUM(M425:M426)</f>
        <v>0</v>
      </c>
    </row>
    <row r="425" customFormat="false" ht="15" hidden="false" customHeight="false" outlineLevel="0" collapsed="false">
      <c r="A425" s="231" t="n">
        <v>961</v>
      </c>
      <c r="B425" s="232" t="s">
        <v>1045</v>
      </c>
      <c r="C425" s="233"/>
      <c r="D425" s="139"/>
      <c r="E425" s="139"/>
      <c r="F425" s="139"/>
      <c r="G425" s="139"/>
      <c r="H425" s="139"/>
      <c r="I425" s="139"/>
      <c r="J425" s="139"/>
      <c r="K425" s="139"/>
      <c r="L425" s="139"/>
      <c r="M425" s="151" t="n">
        <f aca="false">SUM(C425:L425)</f>
        <v>0</v>
      </c>
    </row>
    <row r="426" customFormat="false" ht="15" hidden="false" customHeight="false" outlineLevel="0" collapsed="false">
      <c r="A426" s="231" t="n">
        <v>962</v>
      </c>
      <c r="B426" s="232" t="s">
        <v>1046</v>
      </c>
      <c r="C426" s="233"/>
      <c r="D426" s="139"/>
      <c r="E426" s="139"/>
      <c r="F426" s="139"/>
      <c r="G426" s="139"/>
      <c r="H426" s="139"/>
      <c r="I426" s="139"/>
      <c r="J426" s="139"/>
      <c r="K426" s="139"/>
      <c r="L426" s="139"/>
      <c r="M426" s="151" t="n">
        <f aca="false">SUM(C426:L426)</f>
        <v>0</v>
      </c>
    </row>
    <row r="427" customFormat="false" ht="15" hidden="false" customHeight="false" outlineLevel="0" collapsed="false">
      <c r="A427" s="229" t="n">
        <v>9900</v>
      </c>
      <c r="B427" s="230" t="s">
        <v>1047</v>
      </c>
      <c r="C427" s="135" t="n">
        <f aca="false">SUM(C428)</f>
        <v>0</v>
      </c>
      <c r="D427" s="143" t="n">
        <f aca="false">SUM(D428)</f>
        <v>0</v>
      </c>
      <c r="E427" s="143" t="n">
        <f aca="false">SUM(E428)</f>
        <v>0</v>
      </c>
      <c r="F427" s="143" t="n">
        <f aca="false">SUM(F428)</f>
        <v>0</v>
      </c>
      <c r="G427" s="143" t="n">
        <f aca="false">SUM(G428)</f>
        <v>0</v>
      </c>
      <c r="H427" s="143" t="n">
        <f aca="false">SUM(H428)</f>
        <v>0</v>
      </c>
      <c r="I427" s="143" t="n">
        <f aca="false">SUM(I428)</f>
        <v>0</v>
      </c>
      <c r="J427" s="143" t="n">
        <f aca="false">SUM(J428)</f>
        <v>0</v>
      </c>
      <c r="K427" s="143" t="n">
        <f aca="false">SUM(K428)</f>
        <v>0</v>
      </c>
      <c r="L427" s="143" t="n">
        <f aca="false">SUM(L428)</f>
        <v>0</v>
      </c>
      <c r="M427" s="143" t="n">
        <f aca="false">SUM(M428)</f>
        <v>0</v>
      </c>
    </row>
    <row r="428" customFormat="false" ht="15" hidden="false" customHeight="false" outlineLevel="0" collapsed="false">
      <c r="A428" s="231" t="n">
        <v>991</v>
      </c>
      <c r="B428" s="232" t="s">
        <v>1048</v>
      </c>
      <c r="C428" s="233" t="n">
        <f aca="false">'COG-M'!P2082</f>
        <v>0</v>
      </c>
      <c r="D428" s="139"/>
      <c r="E428" s="139"/>
      <c r="F428" s="139" t="n">
        <f aca="false">'COG-M'!P2083</f>
        <v>0</v>
      </c>
      <c r="G428" s="139" t="n">
        <f aca="false">'COG-M'!P2084</f>
        <v>0</v>
      </c>
      <c r="H428" s="139" t="n">
        <f aca="false">'COG-M'!P2085</f>
        <v>0</v>
      </c>
      <c r="I428" s="139" t="n">
        <f aca="false">'COG-M'!P2086</f>
        <v>0</v>
      </c>
      <c r="J428" s="139" t="n">
        <f aca="false">'COG-M'!P2087</f>
        <v>0</v>
      </c>
      <c r="K428" s="139"/>
      <c r="L428" s="139"/>
      <c r="M428" s="151" t="n">
        <f aca="false">SUM(C428:L428)</f>
        <v>0</v>
      </c>
    </row>
    <row r="429" customFormat="false" ht="15" hidden="false" customHeight="false" outlineLevel="0" collapsed="false">
      <c r="B429" s="239" t="s">
        <v>1049</v>
      </c>
      <c r="C429" s="155" t="n">
        <f aca="false">C3+C40+C105+C190+C250+C309+C331+C379+C397</f>
        <v>309204</v>
      </c>
      <c r="D429" s="155" t="n">
        <f aca="false">D3+D40+D105+D190+D250+D309+D331+D379+D397</f>
        <v>0</v>
      </c>
      <c r="E429" s="155" t="n">
        <f aca="false">E3+E40+E105+E190+E250+E309+E331+E379+E397</f>
        <v>0</v>
      </c>
      <c r="F429" s="155" t="n">
        <f aca="false">F3+F40+F105+F190+F250+F309+F331+F379+F397</f>
        <v>0</v>
      </c>
      <c r="G429" s="155" t="n">
        <f aca="false">G3+G40+G105+G190+G250+G309+G331+G379+G397</f>
        <v>0</v>
      </c>
      <c r="H429" s="155" t="n">
        <f aca="false">H3+H40+H105+H190+H250+H309+H331+H379+H397</f>
        <v>0</v>
      </c>
      <c r="I429" s="155" t="n">
        <f aca="false">I3+I40+I105+I190+I250+I309+I331+I379+I397</f>
        <v>1440000</v>
      </c>
      <c r="J429" s="155" t="n">
        <f aca="false">J3+J40+J105+J190+J250+J309+J331+J379+J397</f>
        <v>0</v>
      </c>
      <c r="K429" s="155" t="n">
        <f aca="false">K3+K40+K105+K190+K250+K309+K331+K379+K397</f>
        <v>0</v>
      </c>
      <c r="L429" s="155" t="n">
        <f aca="false">L3+L40+L105+L190+L250+L309+L331+L379+L397</f>
        <v>480000</v>
      </c>
      <c r="M429" s="155" t="n">
        <f aca="false">M3+M40+M105+M190+M250+M309+M331+M379+M397</f>
        <v>2229204</v>
      </c>
    </row>
  </sheetData>
  <sheetProtection sheet="true" objects="true" scenarios="true"/>
  <mergeCells count="5">
    <mergeCell ref="A1:A2"/>
    <mergeCell ref="B1:B2"/>
    <mergeCell ref="C1:I1"/>
    <mergeCell ref="J1:L1"/>
    <mergeCell ref="M1:M2"/>
  </mergeCells>
  <printOptions headings="false" gridLines="false" gridLinesSet="true" horizontalCentered="true" verticalCentered="false"/>
  <pageMargins left="0.708333333333333" right="0.708333333333333" top="1.14166666666667" bottom="0.680555555555556" header="0.511805555555555" footer="0.315277777777778"/>
  <pageSetup paperSize="5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&amp;C&amp;14PRESUPUESTO DE EGRESOS 
CLASIFICADOR POR OBEJTO DEL GASTO Y FUENTE DE FINANCIAMIENTO
Ente público de &amp;F
Ejercicio fiscal 2020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2018-10-16T17:38:59Z</dcterms:created>
  <dc:creator>Alberto Vazquez</dc:creator>
  <dc:description/>
  <dc:language>es-MX</dc:language>
  <cp:lastModifiedBy>SERVIDOR</cp:lastModifiedBy>
  <cp:lastPrinted>2019-12-27T16:45:53Z</cp:lastPrinted>
  <dcterms:modified xsi:type="dcterms:W3CDTF">2019-12-27T16:47:02Z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